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6 - piorozumienia " sheetId="1" r:id="rId1"/>
  </sheets>
  <definedNames>
    <definedName name="Excel_BuiltIn_Print_Area" localSheetId="0">'Załącznik Nr 6 - piorozumienia '!$A$1:$H$79</definedName>
    <definedName name="_xlnm.Print_Area" localSheetId="0">'Załącznik Nr 6 - piorozumienia '!$A$1:$H$77</definedName>
    <definedName name="_xlnm.Print_Titles" localSheetId="0">'Załącznik Nr 6 - piorozumienia '!$5:$7</definedName>
  </definedNames>
  <calcPr fullCalcOnLoad="1"/>
</workbook>
</file>

<file path=xl/sharedStrings.xml><?xml version="1.0" encoding="utf-8"?>
<sst xmlns="http://schemas.openxmlformats.org/spreadsheetml/2006/main" count="103" uniqueCount="37">
  <si>
    <t>Załącznik Nr 6</t>
  </si>
  <si>
    <t>WYKONANIE DOCHODÓW I WYDATKÓW ZWIĄZANYCH Z REALIZACJĄ ZADAŃ REALIZOWANYCH W DRODZE UMÓW LUB POROZUMIEŃ MIĘDZY JEDNOSTKAMI SAMORZĄDU TERYTORIALNEGO W 2017 ROKU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</si>
  <si>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</si>
  <si>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</si>
  <si>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</si>
  <si>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</si>
  <si>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</si>
  <si>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</si>
  <si>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</si>
  <si>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</si>
  <si>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Transport i łączność</t>
  </si>
  <si>
    <t>plan</t>
  </si>
  <si>
    <t>wykonanie</t>
  </si>
  <si>
    <t>%</t>
  </si>
  <si>
    <t>Lokalny transport zbiorowy</t>
  </si>
  <si>
    <t>Prowadzenie lokalnego transportu zbiorowego</t>
  </si>
  <si>
    <t>Oświata i wychowanie</t>
  </si>
  <si>
    <t>Pozostała działalność</t>
  </si>
  <si>
    <t>Obsługa administracyjno – księgowa członków Międzyzakładowej Kasy Zapomogowo - Pożyczkowej</t>
  </si>
  <si>
    <t>Pozostałe zadania w zakresie polityki społecznej</t>
  </si>
  <si>
    <t>Rehabilitacja zawodowa i społeczna osób niepełnosprawnych</t>
  </si>
  <si>
    <t>Pokrycie kosztów uczestnictwa osoby niepełnosprawnej w Warsztatach Terapii Zajęciowej</t>
  </si>
  <si>
    <t>Zespoły do spraw orzekania o niepełnosprawności</t>
  </si>
  <si>
    <t xml:space="preserve">Realizacja zadań z zakresu orzekania o niepełnosprawności  </t>
  </si>
  <si>
    <t>Edukacyjna opieka wychowawcza</t>
  </si>
  <si>
    <t>Internaty i bursy szkolne</t>
  </si>
  <si>
    <t>Dotowanie niepublicznej Bursy Młodzieżowej im. Św. St. Kostki</t>
  </si>
  <si>
    <t>Rodzina</t>
  </si>
  <si>
    <t>Rodziny zastępcze</t>
  </si>
  <si>
    <t xml:space="preserve">Pokrycie kosztów utrzymania dzieci umieszczonych w rodzinach zastępczych </t>
  </si>
  <si>
    <t>Działalność placówek opiekuńczo – wychowawczych</t>
  </si>
  <si>
    <t>Pokrycie kosztów utrzymania dzieci umieszczonych w placówkach opiekuńczo – wychowawczych</t>
  </si>
  <si>
    <t>Kultura i ochrona dziedzictwa narodowego</t>
  </si>
  <si>
    <t>Biblioteki</t>
  </si>
  <si>
    <t>Wykonanie powierzonych zadań powiatowej biblioteki publicznej</t>
  </si>
  <si>
    <t xml:space="preserve">Ogółem </t>
  </si>
  <si>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Stopień realizacji zadań wykonywanych w drodze umów lub porozumień między jednostkami samorządu terytorialnego w 2017 roku
</t>
    </r>
    <r>
      <rPr>
        <sz val="11"/>
        <rFont val="Times New Roman"/>
        <family val="1"/>
      </rPr>
      <t xml:space="preserve">W 2017 roku dochody i wydatki związane z realizacją zadań wykonywanych w drodze umów lub porozumień między jednostkami samorządu terytorialnego wyniosły 4.452.301,87 zł., co stanowiło 99,60 % planu.
Zadania realizowane w drodze umów lub porozumień między jednostkami samorządu terytorialnego zostały wykonane w pełnym zaplanowanym zakresie rzeczowym.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</si>
</sst>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0"/>
      <name val="Verdana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Verdana"/>
      <family val="2"/>
    </font>
    <font>
      <i/>
      <sz val="11"/>
      <name val="Times New Roman"/>
      <family val="1"/>
    </font>
    <font>
      <i/>
      <sz val="9"/>
      <name val="Verdana"/>
      <family val="2"/>
    </font>
    <font>
      <sz val="11"/>
      <color indexed="2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vertical="center"/>
    </xf>
    <xf numFmtId="10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70">
      <selection activeCell="F8" sqref="F8"/>
    </sheetView>
  </sheetViews>
  <sheetFormatPr defaultColWidth="9.140625" defaultRowHeight="12.75"/>
  <cols>
    <col min="1" max="1" width="11.28125" style="1" customWidth="1"/>
    <col min="2" max="2" width="11.00390625" style="1" customWidth="1"/>
    <col min="3" max="3" width="44.00390625" style="1" customWidth="1"/>
    <col min="4" max="4" width="14.8515625" style="1" customWidth="1"/>
    <col min="5" max="6" width="17.28125" style="2" customWidth="1"/>
    <col min="7" max="7" width="16.00390625" style="1" customWidth="1"/>
    <col min="8" max="8" width="12.28125" style="1" customWidth="1"/>
    <col min="9" max="9" width="13.7109375" style="3" customWidth="1"/>
    <col min="10" max="16384" width="9.140625" style="3" customWidth="1"/>
  </cols>
  <sheetData>
    <row r="1" spans="1:8" ht="15">
      <c r="A1" s="42" t="s">
        <v>0</v>
      </c>
      <c r="B1" s="42"/>
      <c r="C1" s="42"/>
      <c r="D1" s="42"/>
      <c r="E1" s="42"/>
      <c r="F1" s="42"/>
      <c r="G1" s="42"/>
      <c r="H1" s="42"/>
    </row>
    <row r="2" spans="1:8" ht="10.5" customHeight="1">
      <c r="A2" s="4"/>
      <c r="B2" s="4"/>
      <c r="C2" s="4"/>
      <c r="D2" s="4"/>
      <c r="E2" s="5"/>
      <c r="F2" s="5"/>
      <c r="G2" s="4"/>
      <c r="H2" s="4"/>
    </row>
    <row r="3" spans="1:8" ht="48.75" customHeight="1">
      <c r="A3" s="43" t="s">
        <v>1</v>
      </c>
      <c r="B3" s="43"/>
      <c r="C3" s="43"/>
      <c r="D3" s="43"/>
      <c r="E3" s="43"/>
      <c r="F3" s="43"/>
      <c r="G3" s="43"/>
      <c r="H3" s="43"/>
    </row>
    <row r="4" spans="1:8" ht="6.75" customHeight="1">
      <c r="A4" s="4"/>
      <c r="B4" s="4"/>
      <c r="C4" s="4"/>
      <c r="D4" s="4"/>
      <c r="E4" s="5"/>
      <c r="F4" s="5"/>
      <c r="G4" s="4"/>
      <c r="H4" s="4"/>
    </row>
    <row r="5" spans="1:8" s="7" customFormat="1" ht="20.25" customHeight="1">
      <c r="A5" s="44" t="s">
        <v>2</v>
      </c>
      <c r="B5" s="44" t="s">
        <v>3</v>
      </c>
      <c r="C5" s="44" t="s">
        <v>4</v>
      </c>
      <c r="D5" s="44"/>
      <c r="E5" s="45" t="s">
        <v>5</v>
      </c>
      <c r="F5" s="45" t="s">
        <v>6</v>
      </c>
      <c r="G5" s="45" t="s">
        <v>7</v>
      </c>
      <c r="H5" s="45"/>
    </row>
    <row r="6" spans="1:8" s="7" customFormat="1" ht="30.75" customHeight="1">
      <c r="A6" s="44"/>
      <c r="B6" s="44"/>
      <c r="C6" s="44"/>
      <c r="D6" s="44"/>
      <c r="E6" s="45"/>
      <c r="F6" s="45"/>
      <c r="G6" s="6" t="s">
        <v>8</v>
      </c>
      <c r="H6" s="6" t="s">
        <v>9</v>
      </c>
    </row>
    <row r="7" spans="1:8" ht="9" customHeight="1">
      <c r="A7" s="8">
        <v>1</v>
      </c>
      <c r="B7" s="8">
        <v>2</v>
      </c>
      <c r="C7" s="46">
        <v>3</v>
      </c>
      <c r="D7" s="46"/>
      <c r="E7" s="9">
        <v>4</v>
      </c>
      <c r="F7" s="9">
        <v>5</v>
      </c>
      <c r="G7" s="8">
        <v>6</v>
      </c>
      <c r="H7" s="8">
        <v>7</v>
      </c>
    </row>
    <row r="8" spans="1:8" s="12" customFormat="1" ht="25.5" customHeight="1">
      <c r="A8" s="44">
        <v>600</v>
      </c>
      <c r="B8" s="44"/>
      <c r="C8" s="47" t="s">
        <v>10</v>
      </c>
      <c r="D8" s="10" t="s">
        <v>11</v>
      </c>
      <c r="E8" s="11">
        <f>E11</f>
        <v>3936488.4</v>
      </c>
      <c r="F8" s="11">
        <f>F11</f>
        <v>3936488.4</v>
      </c>
      <c r="G8" s="11">
        <f>G11</f>
        <v>3936488.4</v>
      </c>
      <c r="H8" s="11"/>
    </row>
    <row r="9" spans="1:8" s="12" customFormat="1" ht="25.5" customHeight="1">
      <c r="A9" s="44"/>
      <c r="B9" s="44"/>
      <c r="C9" s="47"/>
      <c r="D9" s="13" t="s">
        <v>12</v>
      </c>
      <c r="E9" s="14">
        <f>E12</f>
        <v>3933792.61</v>
      </c>
      <c r="F9" s="14">
        <f>F12</f>
        <v>3933792.61</v>
      </c>
      <c r="G9" s="14">
        <f>G12</f>
        <v>3933792.61</v>
      </c>
      <c r="H9" s="14"/>
    </row>
    <row r="10" spans="1:8" s="12" customFormat="1" ht="25.5" customHeight="1">
      <c r="A10" s="44"/>
      <c r="B10" s="44"/>
      <c r="C10" s="47"/>
      <c r="D10" s="15" t="s">
        <v>13</v>
      </c>
      <c r="E10" s="16">
        <f>E9/E8</f>
        <v>0.9993151789803318</v>
      </c>
      <c r="F10" s="16">
        <f>F9/F8</f>
        <v>0.9993151789803318</v>
      </c>
      <c r="G10" s="16">
        <f>G9/G8</f>
        <v>0.9993151789803318</v>
      </c>
      <c r="H10" s="17"/>
    </row>
    <row r="11" spans="1:8" ht="24" customHeight="1">
      <c r="A11" s="46"/>
      <c r="B11" s="46">
        <v>60004</v>
      </c>
      <c r="C11" s="48" t="s">
        <v>14</v>
      </c>
      <c r="D11" s="18" t="s">
        <v>11</v>
      </c>
      <c r="E11" s="19">
        <v>3936488.4</v>
      </c>
      <c r="F11" s="19">
        <f>F14</f>
        <v>3936488.4</v>
      </c>
      <c r="G11" s="19">
        <f>G14</f>
        <v>3936488.4</v>
      </c>
      <c r="H11" s="20"/>
    </row>
    <row r="12" spans="1:9" ht="25.5" customHeight="1">
      <c r="A12" s="46"/>
      <c r="B12" s="46"/>
      <c r="C12" s="48"/>
      <c r="D12" s="21" t="s">
        <v>12</v>
      </c>
      <c r="E12" s="22">
        <v>3933792.61</v>
      </c>
      <c r="F12" s="22">
        <f>G12</f>
        <v>3933792.61</v>
      </c>
      <c r="G12" s="22">
        <f>G15</f>
        <v>3933792.61</v>
      </c>
      <c r="H12" s="22"/>
      <c r="I12" s="23"/>
    </row>
    <row r="13" spans="1:8" ht="26.25" customHeight="1">
      <c r="A13" s="46"/>
      <c r="B13" s="46"/>
      <c r="C13" s="48"/>
      <c r="D13" s="24" t="s">
        <v>13</v>
      </c>
      <c r="E13" s="25">
        <f>E12/E11</f>
        <v>0.9993151789803318</v>
      </c>
      <c r="F13" s="25">
        <f>F12/F11</f>
        <v>0.9993151789803318</v>
      </c>
      <c r="G13" s="25">
        <f>G12/G11</f>
        <v>0.9993151789803318</v>
      </c>
      <c r="H13" s="26"/>
    </row>
    <row r="14" spans="1:8" s="28" customFormat="1" ht="24" customHeight="1">
      <c r="A14" s="46"/>
      <c r="B14" s="49"/>
      <c r="C14" s="50" t="s">
        <v>15</v>
      </c>
      <c r="D14" s="27" t="s">
        <v>11</v>
      </c>
      <c r="E14" s="19"/>
      <c r="F14" s="19">
        <f>G14</f>
        <v>3936488.4</v>
      </c>
      <c r="G14" s="19">
        <v>3936488.4</v>
      </c>
      <c r="H14" s="20"/>
    </row>
    <row r="15" spans="1:8" s="28" customFormat="1" ht="29.25" customHeight="1">
      <c r="A15" s="46"/>
      <c r="B15" s="49"/>
      <c r="C15" s="50"/>
      <c r="D15" s="29" t="s">
        <v>12</v>
      </c>
      <c r="E15" s="22"/>
      <c r="F15" s="22">
        <f>G15</f>
        <v>3933792.61</v>
      </c>
      <c r="G15" s="30">
        <v>3933792.61</v>
      </c>
      <c r="H15" s="22"/>
    </row>
    <row r="16" spans="1:8" s="12" customFormat="1" ht="24" customHeight="1">
      <c r="A16" s="46"/>
      <c r="B16" s="49"/>
      <c r="C16" s="50"/>
      <c r="D16" s="24" t="s">
        <v>13</v>
      </c>
      <c r="E16" s="25"/>
      <c r="F16" s="25">
        <f>F15/F14</f>
        <v>0.9993151789803318</v>
      </c>
      <c r="G16" s="25">
        <f>G15/G14</f>
        <v>0.9993151789803318</v>
      </c>
      <c r="H16" s="17"/>
    </row>
    <row r="17" spans="1:8" s="12" customFormat="1" ht="27" customHeight="1">
      <c r="A17" s="44">
        <v>801</v>
      </c>
      <c r="B17" s="44"/>
      <c r="C17" s="47" t="s">
        <v>16</v>
      </c>
      <c r="D17" s="10" t="s">
        <v>11</v>
      </c>
      <c r="E17" s="11">
        <f>E20</f>
        <v>35367</v>
      </c>
      <c r="F17" s="11">
        <f>F20</f>
        <v>35367</v>
      </c>
      <c r="G17" s="11">
        <f>G20</f>
        <v>35367</v>
      </c>
      <c r="H17" s="11"/>
    </row>
    <row r="18" spans="1:8" s="12" customFormat="1" ht="22.5" customHeight="1">
      <c r="A18" s="44"/>
      <c r="B18" s="44"/>
      <c r="C18" s="47"/>
      <c r="D18" s="13" t="s">
        <v>12</v>
      </c>
      <c r="E18" s="14">
        <f>E21</f>
        <v>35367</v>
      </c>
      <c r="F18" s="14">
        <f>F21</f>
        <v>35367</v>
      </c>
      <c r="G18" s="14">
        <f>G21</f>
        <v>35367</v>
      </c>
      <c r="H18" s="14"/>
    </row>
    <row r="19" spans="1:8" s="12" customFormat="1" ht="24.75" customHeight="1">
      <c r="A19" s="44"/>
      <c r="B19" s="44"/>
      <c r="C19" s="47"/>
      <c r="D19" s="15" t="s">
        <v>13</v>
      </c>
      <c r="E19" s="16">
        <f>E18/E17</f>
        <v>1</v>
      </c>
      <c r="F19" s="16">
        <f>F18/F17</f>
        <v>1</v>
      </c>
      <c r="G19" s="16">
        <f>G18/G17</f>
        <v>1</v>
      </c>
      <c r="H19" s="17"/>
    </row>
    <row r="20" spans="1:8" ht="23.25" customHeight="1">
      <c r="A20" s="46"/>
      <c r="B20" s="46">
        <v>80195</v>
      </c>
      <c r="C20" s="51" t="s">
        <v>17</v>
      </c>
      <c r="D20" s="18" t="s">
        <v>11</v>
      </c>
      <c r="E20" s="19">
        <v>35367</v>
      </c>
      <c r="F20" s="19">
        <f>F23</f>
        <v>35367</v>
      </c>
      <c r="G20" s="19">
        <f>G23</f>
        <v>35367</v>
      </c>
      <c r="H20" s="20"/>
    </row>
    <row r="21" spans="1:8" ht="21.75" customHeight="1">
      <c r="A21" s="46"/>
      <c r="B21" s="46"/>
      <c r="C21" s="51"/>
      <c r="D21" s="21" t="s">
        <v>12</v>
      </c>
      <c r="E21" s="22">
        <v>35367</v>
      </c>
      <c r="F21" s="22">
        <f>F24</f>
        <v>35367</v>
      </c>
      <c r="G21" s="22">
        <f>G24</f>
        <v>35367</v>
      </c>
      <c r="H21" s="22"/>
    </row>
    <row r="22" spans="1:8" s="12" customFormat="1" ht="28.5" customHeight="1">
      <c r="A22" s="46"/>
      <c r="B22" s="46"/>
      <c r="C22" s="51"/>
      <c r="D22" s="24" t="s">
        <v>13</v>
      </c>
      <c r="E22" s="25">
        <f>E21/E20</f>
        <v>1</v>
      </c>
      <c r="F22" s="25">
        <f>F21/F20</f>
        <v>1</v>
      </c>
      <c r="G22" s="25">
        <f>G21/G20</f>
        <v>1</v>
      </c>
      <c r="H22" s="17"/>
    </row>
    <row r="23" spans="1:8" s="28" customFormat="1" ht="29.25" customHeight="1">
      <c r="A23" s="52"/>
      <c r="B23" s="49"/>
      <c r="C23" s="50" t="s">
        <v>18</v>
      </c>
      <c r="D23" s="27" t="s">
        <v>11</v>
      </c>
      <c r="E23" s="19"/>
      <c r="F23" s="19">
        <f>G23</f>
        <v>35367</v>
      </c>
      <c r="G23" s="19">
        <v>35367</v>
      </c>
      <c r="H23" s="20"/>
    </row>
    <row r="24" spans="1:8" s="28" customFormat="1" ht="31.5" customHeight="1">
      <c r="A24" s="52"/>
      <c r="B24" s="49"/>
      <c r="C24" s="50"/>
      <c r="D24" s="29" t="s">
        <v>12</v>
      </c>
      <c r="E24" s="22"/>
      <c r="F24" s="22">
        <f>G24</f>
        <v>35367</v>
      </c>
      <c r="G24" s="22">
        <v>35367</v>
      </c>
      <c r="H24" s="22"/>
    </row>
    <row r="25" spans="1:8" s="12" customFormat="1" ht="24.75" customHeight="1">
      <c r="A25" s="52"/>
      <c r="B25" s="49"/>
      <c r="C25" s="50"/>
      <c r="D25" s="24" t="s">
        <v>13</v>
      </c>
      <c r="E25" s="25"/>
      <c r="F25" s="25">
        <f>F24/F23</f>
        <v>1</v>
      </c>
      <c r="G25" s="25">
        <f>G24/G23</f>
        <v>1</v>
      </c>
      <c r="H25" s="17"/>
    </row>
    <row r="26" spans="1:8" s="12" customFormat="1" ht="27" customHeight="1">
      <c r="A26" s="44">
        <v>853</v>
      </c>
      <c r="B26" s="44"/>
      <c r="C26" s="53" t="s">
        <v>19</v>
      </c>
      <c r="D26" s="10" t="s">
        <v>11</v>
      </c>
      <c r="E26" s="11">
        <f>E35+E29</f>
        <v>204358</v>
      </c>
      <c r="F26" s="11">
        <f>F35+F29</f>
        <v>204358</v>
      </c>
      <c r="G26" s="11">
        <f>G35+G29</f>
        <v>204358</v>
      </c>
      <c r="H26" s="11"/>
    </row>
    <row r="27" spans="1:8" s="12" customFormat="1" ht="27" customHeight="1">
      <c r="A27" s="44"/>
      <c r="B27" s="44"/>
      <c r="C27" s="53"/>
      <c r="D27" s="13" t="s">
        <v>12</v>
      </c>
      <c r="E27" s="14">
        <f>E36+E30</f>
        <v>196797.25</v>
      </c>
      <c r="F27" s="14">
        <f>F36+F30</f>
        <v>196797.25</v>
      </c>
      <c r="G27" s="14">
        <f>G36+G30</f>
        <v>196797.25</v>
      </c>
      <c r="H27" s="14"/>
    </row>
    <row r="28" spans="1:8" s="12" customFormat="1" ht="21" customHeight="1">
      <c r="A28" s="44"/>
      <c r="B28" s="44"/>
      <c r="C28" s="53"/>
      <c r="D28" s="15" t="s">
        <v>13</v>
      </c>
      <c r="E28" s="16">
        <f>E27/E26</f>
        <v>0.9630024271132033</v>
      </c>
      <c r="F28" s="16">
        <f>F27/F26</f>
        <v>0.9630024271132033</v>
      </c>
      <c r="G28" s="16">
        <f>G27/G26</f>
        <v>0.9630024271132033</v>
      </c>
      <c r="H28" s="17"/>
    </row>
    <row r="29" spans="1:8" ht="29.25" customHeight="1">
      <c r="A29" s="46"/>
      <c r="B29" s="46">
        <v>85311</v>
      </c>
      <c r="C29" s="51" t="s">
        <v>20</v>
      </c>
      <c r="D29" s="18" t="s">
        <v>11</v>
      </c>
      <c r="E29" s="19">
        <v>1778</v>
      </c>
      <c r="F29" s="19">
        <f>F32</f>
        <v>1778</v>
      </c>
      <c r="G29" s="19">
        <f>G32</f>
        <v>1778</v>
      </c>
      <c r="H29" s="20"/>
    </row>
    <row r="30" spans="1:8" ht="30" customHeight="1">
      <c r="A30" s="46"/>
      <c r="B30" s="46"/>
      <c r="C30" s="51"/>
      <c r="D30" s="21" t="s">
        <v>12</v>
      </c>
      <c r="E30" s="22">
        <v>1777.25</v>
      </c>
      <c r="F30" s="22">
        <f>F33</f>
        <v>1777.25</v>
      </c>
      <c r="G30" s="22">
        <f>G33</f>
        <v>1777.25</v>
      </c>
      <c r="H30" s="22"/>
    </row>
    <row r="31" spans="1:8" s="12" customFormat="1" ht="21.75" customHeight="1">
      <c r="A31" s="46"/>
      <c r="B31" s="46"/>
      <c r="C31" s="51"/>
      <c r="D31" s="24" t="s">
        <v>13</v>
      </c>
      <c r="E31" s="25">
        <f>E30/E29</f>
        <v>0.999578177727784</v>
      </c>
      <c r="F31" s="25">
        <f>F30/F29</f>
        <v>0.999578177727784</v>
      </c>
      <c r="G31" s="25">
        <f>G30/G29</f>
        <v>0.999578177727784</v>
      </c>
      <c r="H31" s="17"/>
    </row>
    <row r="32" spans="1:8" s="28" customFormat="1" ht="22.5" customHeight="1">
      <c r="A32" s="52"/>
      <c r="B32" s="54"/>
      <c r="C32" s="55" t="s">
        <v>21</v>
      </c>
      <c r="D32" s="31" t="s">
        <v>11</v>
      </c>
      <c r="E32" s="32"/>
      <c r="F32" s="32">
        <f>G32</f>
        <v>1778</v>
      </c>
      <c r="G32" s="32">
        <v>1778</v>
      </c>
      <c r="H32" s="33"/>
    </row>
    <row r="33" spans="1:8" s="28" customFormat="1" ht="28.5" customHeight="1">
      <c r="A33" s="52"/>
      <c r="B33" s="54"/>
      <c r="C33" s="55"/>
      <c r="D33" s="29" t="s">
        <v>12</v>
      </c>
      <c r="E33" s="22"/>
      <c r="F33" s="22">
        <f>G33</f>
        <v>1777.25</v>
      </c>
      <c r="G33" s="22">
        <v>1777.25</v>
      </c>
      <c r="H33" s="22"/>
    </row>
    <row r="34" spans="1:8" s="12" customFormat="1" ht="26.25" customHeight="1">
      <c r="A34" s="52"/>
      <c r="B34" s="54"/>
      <c r="C34" s="55"/>
      <c r="D34" s="24" t="s">
        <v>13</v>
      </c>
      <c r="E34" s="25"/>
      <c r="F34" s="25">
        <f>F33/F32</f>
        <v>0.999578177727784</v>
      </c>
      <c r="G34" s="25">
        <f>G33/G32</f>
        <v>0.999578177727784</v>
      </c>
      <c r="H34" s="17"/>
    </row>
    <row r="35" spans="1:8" ht="29.25" customHeight="1">
      <c r="A35" s="46"/>
      <c r="B35" s="46">
        <v>85321</v>
      </c>
      <c r="C35" s="51" t="s">
        <v>22</v>
      </c>
      <c r="D35" s="18" t="s">
        <v>11</v>
      </c>
      <c r="E35" s="19">
        <v>202580</v>
      </c>
      <c r="F35" s="19">
        <f>F38</f>
        <v>202580</v>
      </c>
      <c r="G35" s="19">
        <f>G38</f>
        <v>202580</v>
      </c>
      <c r="H35" s="20"/>
    </row>
    <row r="36" spans="1:8" ht="30" customHeight="1">
      <c r="A36" s="46"/>
      <c r="B36" s="46"/>
      <c r="C36" s="51"/>
      <c r="D36" s="21" t="s">
        <v>12</v>
      </c>
      <c r="E36" s="22">
        <v>195020</v>
      </c>
      <c r="F36" s="22">
        <f>F39</f>
        <v>195020</v>
      </c>
      <c r="G36" s="22">
        <f>G39</f>
        <v>195020</v>
      </c>
      <c r="H36" s="22"/>
    </row>
    <row r="37" spans="1:8" s="12" customFormat="1" ht="21.75" customHeight="1">
      <c r="A37" s="46"/>
      <c r="B37" s="46"/>
      <c r="C37" s="51"/>
      <c r="D37" s="24" t="s">
        <v>13</v>
      </c>
      <c r="E37" s="25">
        <f>E36/E35</f>
        <v>0.962681409813407</v>
      </c>
      <c r="F37" s="25">
        <f>F36/F35</f>
        <v>0.962681409813407</v>
      </c>
      <c r="G37" s="25">
        <f>G36/G35</f>
        <v>0.962681409813407</v>
      </c>
      <c r="H37" s="17"/>
    </row>
    <row r="38" spans="1:8" s="28" customFormat="1" ht="22.5" customHeight="1">
      <c r="A38" s="52"/>
      <c r="B38" s="54"/>
      <c r="C38" s="55" t="s">
        <v>23</v>
      </c>
      <c r="D38" s="31" t="s">
        <v>11</v>
      </c>
      <c r="E38" s="32"/>
      <c r="F38" s="32">
        <f>G38</f>
        <v>202580</v>
      </c>
      <c r="G38" s="32">
        <v>202580</v>
      </c>
      <c r="H38" s="33"/>
    </row>
    <row r="39" spans="1:8" s="28" customFormat="1" ht="28.5" customHeight="1">
      <c r="A39" s="52"/>
      <c r="B39" s="54"/>
      <c r="C39" s="55"/>
      <c r="D39" s="29" t="s">
        <v>12</v>
      </c>
      <c r="E39" s="22"/>
      <c r="F39" s="22">
        <f>G39</f>
        <v>195020</v>
      </c>
      <c r="G39" s="22">
        <f>2580+192440</f>
        <v>195020</v>
      </c>
      <c r="H39" s="22"/>
    </row>
    <row r="40" spans="1:8" s="12" customFormat="1" ht="26.25" customHeight="1">
      <c r="A40" s="52"/>
      <c r="B40" s="54"/>
      <c r="C40" s="55"/>
      <c r="D40" s="24" t="s">
        <v>13</v>
      </c>
      <c r="E40" s="25"/>
      <c r="F40" s="25">
        <f>F39/F38</f>
        <v>0.962681409813407</v>
      </c>
      <c r="G40" s="25">
        <f>G39/G38</f>
        <v>0.962681409813407</v>
      </c>
      <c r="H40" s="17"/>
    </row>
    <row r="41" spans="1:8" s="12" customFormat="1" ht="27" customHeight="1">
      <c r="A41" s="44">
        <v>854</v>
      </c>
      <c r="B41" s="44"/>
      <c r="C41" s="53" t="s">
        <v>24</v>
      </c>
      <c r="D41" s="10" t="s">
        <v>11</v>
      </c>
      <c r="E41" s="11">
        <f>E44</f>
        <v>85000</v>
      </c>
      <c r="F41" s="11">
        <f>F44</f>
        <v>85000</v>
      </c>
      <c r="G41" s="11">
        <f>G44</f>
        <v>85000</v>
      </c>
      <c r="H41" s="11"/>
    </row>
    <row r="42" spans="1:8" s="12" customFormat="1" ht="27" customHeight="1">
      <c r="A42" s="44"/>
      <c r="B42" s="44"/>
      <c r="C42" s="53"/>
      <c r="D42" s="13" t="s">
        <v>12</v>
      </c>
      <c r="E42" s="14">
        <f>E45</f>
        <v>79069.55</v>
      </c>
      <c r="F42" s="14">
        <f>F45</f>
        <v>79069.55</v>
      </c>
      <c r="G42" s="14">
        <f>G45</f>
        <v>79069.55</v>
      </c>
      <c r="H42" s="14"/>
    </row>
    <row r="43" spans="1:8" s="12" customFormat="1" ht="21" customHeight="1">
      <c r="A43" s="44"/>
      <c r="B43" s="44"/>
      <c r="C43" s="53"/>
      <c r="D43" s="15" t="s">
        <v>13</v>
      </c>
      <c r="E43" s="16">
        <f>E42/E41</f>
        <v>0.93023</v>
      </c>
      <c r="F43" s="16">
        <f>F42/F41</f>
        <v>0.93023</v>
      </c>
      <c r="G43" s="16">
        <f>G42/G41</f>
        <v>0.93023</v>
      </c>
      <c r="H43" s="17"/>
    </row>
    <row r="44" spans="1:8" ht="29.25" customHeight="1">
      <c r="A44" s="46"/>
      <c r="B44" s="46">
        <v>85410</v>
      </c>
      <c r="C44" s="51" t="s">
        <v>25</v>
      </c>
      <c r="D44" s="18" t="s">
        <v>11</v>
      </c>
      <c r="E44" s="19">
        <v>85000</v>
      </c>
      <c r="F44" s="19">
        <f>F47</f>
        <v>85000</v>
      </c>
      <c r="G44" s="19">
        <f>G47</f>
        <v>85000</v>
      </c>
      <c r="H44" s="20"/>
    </row>
    <row r="45" spans="1:8" ht="30" customHeight="1">
      <c r="A45" s="46"/>
      <c r="B45" s="46"/>
      <c r="C45" s="51"/>
      <c r="D45" s="21" t="s">
        <v>12</v>
      </c>
      <c r="E45" s="22">
        <v>79069.55</v>
      </c>
      <c r="F45" s="22">
        <f>F48</f>
        <v>79069.55</v>
      </c>
      <c r="G45" s="22">
        <f>G48</f>
        <v>79069.55</v>
      </c>
      <c r="H45" s="22"/>
    </row>
    <row r="46" spans="1:8" s="12" customFormat="1" ht="21.75" customHeight="1">
      <c r="A46" s="46"/>
      <c r="B46" s="46"/>
      <c r="C46" s="51"/>
      <c r="D46" s="24" t="s">
        <v>13</v>
      </c>
      <c r="E46" s="25">
        <f>E45/E44</f>
        <v>0.93023</v>
      </c>
      <c r="F46" s="25">
        <f>F45/F44</f>
        <v>0.93023</v>
      </c>
      <c r="G46" s="25">
        <f>G45/G44</f>
        <v>0.93023</v>
      </c>
      <c r="H46" s="17"/>
    </row>
    <row r="47" spans="1:8" s="28" customFormat="1" ht="22.5" customHeight="1">
      <c r="A47" s="52"/>
      <c r="B47" s="54"/>
      <c r="C47" s="55" t="s">
        <v>26</v>
      </c>
      <c r="D47" s="31" t="s">
        <v>11</v>
      </c>
      <c r="E47" s="32"/>
      <c r="F47" s="32">
        <f>G47</f>
        <v>85000</v>
      </c>
      <c r="G47" s="32">
        <v>85000</v>
      </c>
      <c r="H47" s="33"/>
    </row>
    <row r="48" spans="1:8" s="28" customFormat="1" ht="28.5" customHeight="1">
      <c r="A48" s="52"/>
      <c r="B48" s="54"/>
      <c r="C48" s="55"/>
      <c r="D48" s="29" t="s">
        <v>12</v>
      </c>
      <c r="E48" s="22"/>
      <c r="F48" s="22">
        <f>G48</f>
        <v>79069.55</v>
      </c>
      <c r="G48" s="22">
        <v>79069.55</v>
      </c>
      <c r="H48" s="22"/>
    </row>
    <row r="49" spans="1:8" s="12" customFormat="1" ht="26.25" customHeight="1">
      <c r="A49" s="52"/>
      <c r="B49" s="54"/>
      <c r="C49" s="55"/>
      <c r="D49" s="24" t="s">
        <v>13</v>
      </c>
      <c r="E49" s="25"/>
      <c r="F49" s="25">
        <f>F48/F47</f>
        <v>0.93023</v>
      </c>
      <c r="G49" s="25">
        <f>G48/G47</f>
        <v>0.93023</v>
      </c>
      <c r="H49" s="17"/>
    </row>
    <row r="50" spans="1:8" s="12" customFormat="1" ht="27" customHeight="1">
      <c r="A50" s="44">
        <v>855</v>
      </c>
      <c r="B50" s="44"/>
      <c r="C50" s="53" t="s">
        <v>27</v>
      </c>
      <c r="D50" s="10" t="s">
        <v>11</v>
      </c>
      <c r="E50" s="11">
        <f>E63+E53+E59</f>
        <v>128950.41</v>
      </c>
      <c r="F50" s="11">
        <f>F53+F59</f>
        <v>128950.41</v>
      </c>
      <c r="G50" s="11">
        <f>G53+G59</f>
        <v>128950.41</v>
      </c>
      <c r="H50" s="11"/>
    </row>
    <row r="51" spans="1:8" s="12" customFormat="1" ht="27" customHeight="1">
      <c r="A51" s="44"/>
      <c r="B51" s="44"/>
      <c r="C51" s="53"/>
      <c r="D51" s="13" t="s">
        <v>12</v>
      </c>
      <c r="E51" s="14">
        <f>E54+E60</f>
        <v>127275.45999999999</v>
      </c>
      <c r="F51" s="14">
        <f>F54+F60</f>
        <v>127275.45999999999</v>
      </c>
      <c r="G51" s="14">
        <f>G54+G60</f>
        <v>127275.45999999999</v>
      </c>
      <c r="H51" s="14"/>
    </row>
    <row r="52" spans="1:8" s="12" customFormat="1" ht="21" customHeight="1">
      <c r="A52" s="44"/>
      <c r="B52" s="44"/>
      <c r="C52" s="53"/>
      <c r="D52" s="15" t="s">
        <v>13</v>
      </c>
      <c r="E52" s="16">
        <f>E51/E50</f>
        <v>0.9870108982204864</v>
      </c>
      <c r="F52" s="16">
        <f>F51/F50</f>
        <v>0.9870108982204864</v>
      </c>
      <c r="G52" s="16">
        <f>G51/G50</f>
        <v>0.9870108982204864</v>
      </c>
      <c r="H52" s="17"/>
    </row>
    <row r="53" spans="1:8" ht="29.25" customHeight="1">
      <c r="A53" s="46"/>
      <c r="B53" s="46">
        <v>85508</v>
      </c>
      <c r="C53" s="51" t="s">
        <v>28</v>
      </c>
      <c r="D53" s="18" t="s">
        <v>11</v>
      </c>
      <c r="E53" s="19">
        <v>93802.56</v>
      </c>
      <c r="F53" s="19">
        <f>F56</f>
        <v>93802.56</v>
      </c>
      <c r="G53" s="19">
        <f>G56</f>
        <v>93802.56</v>
      </c>
      <c r="H53" s="20"/>
    </row>
    <row r="54" spans="1:8" ht="30" customHeight="1">
      <c r="A54" s="46"/>
      <c r="B54" s="46"/>
      <c r="C54" s="51"/>
      <c r="D54" s="21" t="s">
        <v>12</v>
      </c>
      <c r="E54" s="22">
        <v>92127.61</v>
      </c>
      <c r="F54" s="22">
        <f>F57</f>
        <v>92127.61</v>
      </c>
      <c r="G54" s="22">
        <f>G57</f>
        <v>92127.61</v>
      </c>
      <c r="H54" s="22"/>
    </row>
    <row r="55" spans="1:8" s="12" customFormat="1" ht="21.75" customHeight="1">
      <c r="A55" s="46"/>
      <c r="B55" s="46"/>
      <c r="C55" s="51"/>
      <c r="D55" s="24" t="s">
        <v>13</v>
      </c>
      <c r="E55" s="25">
        <f>E54/E53</f>
        <v>0.9821438775231721</v>
      </c>
      <c r="F55" s="25">
        <f>F54/F53</f>
        <v>0.9821438775231721</v>
      </c>
      <c r="G55" s="25">
        <f>G54/G53</f>
        <v>0.9821438775231721</v>
      </c>
      <c r="H55" s="17"/>
    </row>
    <row r="56" spans="1:8" s="28" customFormat="1" ht="22.5" customHeight="1">
      <c r="A56" s="52"/>
      <c r="B56" s="54"/>
      <c r="C56" s="55" t="s">
        <v>29</v>
      </c>
      <c r="D56" s="31" t="s">
        <v>11</v>
      </c>
      <c r="E56" s="32"/>
      <c r="F56" s="32">
        <f>G56</f>
        <v>93802.56</v>
      </c>
      <c r="G56" s="32">
        <v>93802.56</v>
      </c>
      <c r="H56" s="33"/>
    </row>
    <row r="57" spans="1:8" s="28" customFormat="1" ht="28.5" customHeight="1">
      <c r="A57" s="52"/>
      <c r="B57" s="54"/>
      <c r="C57" s="55"/>
      <c r="D57" s="29" t="s">
        <v>12</v>
      </c>
      <c r="E57" s="22"/>
      <c r="F57" s="22">
        <f>G57</f>
        <v>92127.61</v>
      </c>
      <c r="G57" s="22">
        <v>92127.61</v>
      </c>
      <c r="H57" s="22"/>
    </row>
    <row r="58" spans="1:8" s="12" customFormat="1" ht="26.25" customHeight="1">
      <c r="A58" s="52"/>
      <c r="B58" s="54"/>
      <c r="C58" s="55"/>
      <c r="D58" s="24" t="s">
        <v>13</v>
      </c>
      <c r="E58" s="25"/>
      <c r="F58" s="25">
        <f>F57/F56</f>
        <v>0.9821438775231721</v>
      </c>
      <c r="G58" s="25">
        <f>G57/G56</f>
        <v>0.9821438775231721</v>
      </c>
      <c r="H58" s="17"/>
    </row>
    <row r="59" spans="1:8" ht="29.25" customHeight="1">
      <c r="A59" s="46"/>
      <c r="B59" s="46">
        <v>85510</v>
      </c>
      <c r="C59" s="51" t="s">
        <v>30</v>
      </c>
      <c r="D59" s="18" t="s">
        <v>11</v>
      </c>
      <c r="E59" s="19">
        <v>35147.85</v>
      </c>
      <c r="F59" s="19">
        <f>F62</f>
        <v>35147.85</v>
      </c>
      <c r="G59" s="19">
        <f>G62</f>
        <v>35147.85</v>
      </c>
      <c r="H59" s="20"/>
    </row>
    <row r="60" spans="1:8" ht="30" customHeight="1">
      <c r="A60" s="46"/>
      <c r="B60" s="46"/>
      <c r="C60" s="51"/>
      <c r="D60" s="21" t="s">
        <v>12</v>
      </c>
      <c r="E60" s="22">
        <v>35147.85</v>
      </c>
      <c r="F60" s="22">
        <f>F63</f>
        <v>35147.85</v>
      </c>
      <c r="G60" s="22">
        <f>G63</f>
        <v>35147.85</v>
      </c>
      <c r="H60" s="22"/>
    </row>
    <row r="61" spans="1:8" s="12" customFormat="1" ht="21.75" customHeight="1">
      <c r="A61" s="46"/>
      <c r="B61" s="46"/>
      <c r="C61" s="51"/>
      <c r="D61" s="24" t="s">
        <v>13</v>
      </c>
      <c r="E61" s="25">
        <f>E60/E59</f>
        <v>1</v>
      </c>
      <c r="F61" s="25">
        <f>F60/F59</f>
        <v>1</v>
      </c>
      <c r="G61" s="25">
        <f>G60/G59</f>
        <v>1</v>
      </c>
      <c r="H61" s="17"/>
    </row>
    <row r="62" spans="1:8" s="28" customFormat="1" ht="22.5" customHeight="1">
      <c r="A62" s="52"/>
      <c r="B62" s="54"/>
      <c r="C62" s="55" t="s">
        <v>31</v>
      </c>
      <c r="D62" s="31" t="s">
        <v>11</v>
      </c>
      <c r="E62" s="32"/>
      <c r="F62" s="32">
        <f>G62</f>
        <v>35147.85</v>
      </c>
      <c r="G62" s="32">
        <v>35147.85</v>
      </c>
      <c r="H62" s="33"/>
    </row>
    <row r="63" spans="1:8" s="28" customFormat="1" ht="28.5" customHeight="1">
      <c r="A63" s="52"/>
      <c r="B63" s="54"/>
      <c r="C63" s="55"/>
      <c r="D63" s="29" t="s">
        <v>12</v>
      </c>
      <c r="E63" s="22"/>
      <c r="F63" s="22">
        <f>G63</f>
        <v>35147.85</v>
      </c>
      <c r="G63" s="22">
        <v>35147.85</v>
      </c>
      <c r="H63" s="22"/>
    </row>
    <row r="64" spans="1:8" s="12" customFormat="1" ht="26.25" customHeight="1">
      <c r="A64" s="52"/>
      <c r="B64" s="54"/>
      <c r="C64" s="55"/>
      <c r="D64" s="24" t="s">
        <v>13</v>
      </c>
      <c r="E64" s="25"/>
      <c r="F64" s="25">
        <f>F63/F62</f>
        <v>1</v>
      </c>
      <c r="G64" s="25">
        <f>G63/G62</f>
        <v>1</v>
      </c>
      <c r="H64" s="17"/>
    </row>
    <row r="65" spans="1:8" s="12" customFormat="1" ht="33.75" customHeight="1">
      <c r="A65" s="44">
        <v>921</v>
      </c>
      <c r="B65" s="44"/>
      <c r="C65" s="53" t="s">
        <v>32</v>
      </c>
      <c r="D65" s="10" t="s">
        <v>11</v>
      </c>
      <c r="E65" s="11">
        <f>E68</f>
        <v>80000</v>
      </c>
      <c r="F65" s="11">
        <f>F68</f>
        <v>80000</v>
      </c>
      <c r="G65" s="11">
        <f>G68</f>
        <v>80000</v>
      </c>
      <c r="H65" s="11"/>
    </row>
    <row r="66" spans="1:8" s="12" customFormat="1" ht="33" customHeight="1">
      <c r="A66" s="44"/>
      <c r="B66" s="44"/>
      <c r="C66" s="53"/>
      <c r="D66" s="13" t="s">
        <v>12</v>
      </c>
      <c r="E66" s="14">
        <f>E69</f>
        <v>80000</v>
      </c>
      <c r="F66" s="14">
        <f>F69</f>
        <v>80000</v>
      </c>
      <c r="G66" s="14">
        <f>G69</f>
        <v>80000</v>
      </c>
      <c r="H66" s="14"/>
    </row>
    <row r="67" spans="1:8" s="12" customFormat="1" ht="21.75" customHeight="1">
      <c r="A67" s="44"/>
      <c r="B67" s="44"/>
      <c r="C67" s="53"/>
      <c r="D67" s="15" t="s">
        <v>13</v>
      </c>
      <c r="E67" s="16">
        <f>E66/E65</f>
        <v>1</v>
      </c>
      <c r="F67" s="16">
        <f>F66/F65</f>
        <v>1</v>
      </c>
      <c r="G67" s="16">
        <f>G66/G65</f>
        <v>1</v>
      </c>
      <c r="H67" s="17"/>
    </row>
    <row r="68" spans="1:8" ht="26.25" customHeight="1">
      <c r="A68" s="46"/>
      <c r="B68" s="46">
        <v>92116</v>
      </c>
      <c r="C68" s="48" t="s">
        <v>33</v>
      </c>
      <c r="D68" s="18" t="s">
        <v>11</v>
      </c>
      <c r="E68" s="19">
        <v>80000</v>
      </c>
      <c r="F68" s="19">
        <f>F71</f>
        <v>80000</v>
      </c>
      <c r="G68" s="19">
        <f>G71</f>
        <v>80000</v>
      </c>
      <c r="H68" s="20"/>
    </row>
    <row r="69" spans="1:8" ht="26.25" customHeight="1">
      <c r="A69" s="46"/>
      <c r="B69" s="46"/>
      <c r="C69" s="48"/>
      <c r="D69" s="21" t="s">
        <v>12</v>
      </c>
      <c r="E69" s="22">
        <v>80000</v>
      </c>
      <c r="F69" s="22">
        <f>F72</f>
        <v>80000</v>
      </c>
      <c r="G69" s="22">
        <f>G72</f>
        <v>80000</v>
      </c>
      <c r="H69" s="22"/>
    </row>
    <row r="70" spans="1:8" s="12" customFormat="1" ht="24" customHeight="1">
      <c r="A70" s="46"/>
      <c r="B70" s="46"/>
      <c r="C70" s="48"/>
      <c r="D70" s="24" t="s">
        <v>13</v>
      </c>
      <c r="E70" s="25">
        <f>E69/E68</f>
        <v>1</v>
      </c>
      <c r="F70" s="25">
        <f>F69/F68</f>
        <v>1</v>
      </c>
      <c r="G70" s="25">
        <f>G69/G68</f>
        <v>1</v>
      </c>
      <c r="H70" s="17"/>
    </row>
    <row r="71" spans="1:9" s="28" customFormat="1" ht="25.5" customHeight="1">
      <c r="A71" s="46"/>
      <c r="B71" s="49"/>
      <c r="C71" s="50" t="s">
        <v>34</v>
      </c>
      <c r="D71" s="27" t="s">
        <v>11</v>
      </c>
      <c r="E71" s="19"/>
      <c r="F71" s="19">
        <f>G71</f>
        <v>80000</v>
      </c>
      <c r="G71" s="19">
        <v>80000</v>
      </c>
      <c r="H71" s="20"/>
      <c r="I71" s="34"/>
    </row>
    <row r="72" spans="1:9" s="28" customFormat="1" ht="30.75" customHeight="1">
      <c r="A72" s="46"/>
      <c r="B72" s="49"/>
      <c r="C72" s="50"/>
      <c r="D72" s="29" t="s">
        <v>12</v>
      </c>
      <c r="E72" s="22"/>
      <c r="F72" s="22">
        <f>G72</f>
        <v>80000</v>
      </c>
      <c r="G72" s="22">
        <v>80000</v>
      </c>
      <c r="H72" s="22"/>
      <c r="I72" s="34"/>
    </row>
    <row r="73" spans="1:8" s="12" customFormat="1" ht="27.75" customHeight="1">
      <c r="A73" s="46"/>
      <c r="B73" s="49"/>
      <c r="C73" s="50"/>
      <c r="D73" s="24" t="s">
        <v>13</v>
      </c>
      <c r="E73" s="25"/>
      <c r="F73" s="25">
        <f>F72/F71</f>
        <v>1</v>
      </c>
      <c r="G73" s="25">
        <f>G72/G71</f>
        <v>1</v>
      </c>
      <c r="H73" s="17"/>
    </row>
    <row r="74" spans="1:8" s="37" customFormat="1" ht="26.25" customHeight="1">
      <c r="A74" s="56" t="s">
        <v>35</v>
      </c>
      <c r="B74" s="56"/>
      <c r="C74" s="56"/>
      <c r="D74" s="35" t="s">
        <v>11</v>
      </c>
      <c r="E74" s="36">
        <f>E65+E50+E41+E26+E17+E8</f>
        <v>4470163.81</v>
      </c>
      <c r="F74" s="36">
        <f>F65+F50+F41+F26+F17+F8</f>
        <v>4470163.81</v>
      </c>
      <c r="G74" s="36">
        <f>G65+G50+G41+G26+G17+G8</f>
        <v>4470163.81</v>
      </c>
      <c r="H74" s="36"/>
    </row>
    <row r="75" spans="1:9" s="37" customFormat="1" ht="27.75" customHeight="1">
      <c r="A75" s="56"/>
      <c r="B75" s="56"/>
      <c r="C75" s="56"/>
      <c r="D75" s="13" t="s">
        <v>12</v>
      </c>
      <c r="E75" s="36">
        <f>E66+E51+E42+E27+E18+E9</f>
        <v>4452301.87</v>
      </c>
      <c r="F75" s="36">
        <f>F66+F51+F42+F27+F18+F9</f>
        <v>4452301.87</v>
      </c>
      <c r="G75" s="36">
        <f>G66+G51+G42+G27+G18+G9</f>
        <v>4452301.87</v>
      </c>
      <c r="H75" s="36"/>
      <c r="I75" s="38"/>
    </row>
    <row r="76" spans="1:8" s="12" customFormat="1" ht="22.5" customHeight="1">
      <c r="A76" s="56"/>
      <c r="B76" s="56"/>
      <c r="C76" s="56"/>
      <c r="D76" s="39" t="s">
        <v>13</v>
      </c>
      <c r="E76" s="40">
        <f>E75/E74</f>
        <v>0.9960041867011582</v>
      </c>
      <c r="F76" s="40">
        <f>F75/F74</f>
        <v>0.9960041867011582</v>
      </c>
      <c r="G76" s="40">
        <f>G75/G74</f>
        <v>0.9960041867011582</v>
      </c>
      <c r="H76" s="41"/>
    </row>
    <row r="77" spans="1:8" ht="79.5" customHeight="1">
      <c r="A77" s="57" t="s">
        <v>36</v>
      </c>
      <c r="B77" s="57"/>
      <c r="C77" s="57"/>
      <c r="D77" s="57"/>
      <c r="E77" s="57"/>
      <c r="F77" s="57"/>
      <c r="G77" s="57"/>
      <c r="H77" s="57"/>
    </row>
    <row r="78" ht="24.75" customHeight="1"/>
    <row r="79" ht="2.25" customHeight="1" hidden="1"/>
    <row r="81" ht="36.75" customHeight="1"/>
  </sheetData>
  <sheetProtection selectLockedCells="1" selectUnlockedCells="1"/>
  <mergeCells count="75">
    <mergeCell ref="A74:C76"/>
    <mergeCell ref="A77:H77"/>
    <mergeCell ref="A65:A67"/>
    <mergeCell ref="B65:B67"/>
    <mergeCell ref="C65:C67"/>
    <mergeCell ref="A68:A73"/>
    <mergeCell ref="B68:B70"/>
    <mergeCell ref="C68:C70"/>
    <mergeCell ref="B71:B73"/>
    <mergeCell ref="C71:C73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C7:D7"/>
    <mergeCell ref="A8:A10"/>
    <mergeCell ref="B8:B10"/>
    <mergeCell ref="C8:C10"/>
    <mergeCell ref="A11:A16"/>
    <mergeCell ref="B11:B13"/>
    <mergeCell ref="C11:C13"/>
    <mergeCell ref="B14:B16"/>
    <mergeCell ref="C14:C16"/>
    <mergeCell ref="A1:H1"/>
    <mergeCell ref="A3:H3"/>
    <mergeCell ref="A5:A6"/>
    <mergeCell ref="B5:B6"/>
    <mergeCell ref="C5:D6"/>
    <mergeCell ref="E5:E6"/>
    <mergeCell ref="F5:F6"/>
    <mergeCell ref="G5:H5"/>
  </mergeCells>
  <printOptions horizontalCentered="1"/>
  <pageMargins left="0.7875" right="0.7875" top="1.3777777777777778" bottom="0.76875" header="0.5118055555555555" footer="0.3541666666666667"/>
  <pageSetup firstPageNumber="82" useFirstPageNumber="1" horizontalDpi="300" verticalDpi="300" orientation="landscape" paperSize="9" scale="88" r:id="rId1"/>
  <headerFooter alignWithMargins="0">
    <oddFooter>&amp;L&amp;P</oddFooter>
  </headerFooter>
  <rowBreaks count="5" manualBreakCount="5">
    <brk id="19" max="255" man="1"/>
    <brk id="34" max="255" man="1"/>
    <brk id="49" max="255" man="1"/>
    <brk id="6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2018-04-05T07:13:26Z</dcterms:created>
  <dcterms:modified xsi:type="dcterms:W3CDTF">2018-04-05T07:13:33Z</dcterms:modified>
  <cp:category/>
  <cp:version/>
  <cp:contentType/>
  <cp:contentStatus/>
</cp:coreProperties>
</file>