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lecone" sheetId="1" r:id="rId1"/>
  </sheets>
  <definedNames>
    <definedName name="_xlnm.Print_Area" localSheetId="0">'zlecone'!$A$1:$H$287</definedName>
    <definedName name="_xlnm.Print_Titles" localSheetId="0">'zlecone'!$4:$6</definedName>
  </definedNames>
  <calcPr fullCalcOnLoad="1"/>
</workbook>
</file>

<file path=xl/sharedStrings.xml><?xml version="1.0" encoding="utf-8"?>
<sst xmlns="http://schemas.openxmlformats.org/spreadsheetml/2006/main" count="377" uniqueCount="93">
  <si>
    <t>Załącznik Nr 4</t>
  </si>
  <si>
    <t>WYKONANIE DOCHODÓW I WYDATKÓW ZWIĄZANYCH Z REALIZACJĄ ZADAŃ Z ZAKRESU ADMINISTRACJI RZĄDOWEJ 
I INNYCH ZLECONYCH ODRĘBNYMI  USTAWAMI W 2017 ROKU</t>
  </si>
  <si>
    <t>Dział</t>
  </si>
  <si>
    <t>Rozdział</t>
  </si>
  <si>
    <t>Nazwa zadania</t>
  </si>
  <si>
    <t>Dotacje
ogółem</t>
  </si>
  <si>
    <t>Wydatki
ogółem</t>
  </si>
  <si>
    <t>z tego:</t>
  </si>
  <si>
    <t xml:space="preserve"> wydatki  bieżące</t>
  </si>
  <si>
    <t>wydatki majątkowe</t>
  </si>
  <si>
    <t>010</t>
  </si>
  <si>
    <t>Rolnictwo i łowiectwo</t>
  </si>
  <si>
    <t>plan</t>
  </si>
  <si>
    <t>wykonanie</t>
  </si>
  <si>
    <t>%</t>
  </si>
  <si>
    <t>01095</t>
  </si>
  <si>
    <t>Pozostała działalność</t>
  </si>
  <si>
    <t>Zwrot podatku akcyzowego zawartego w cenie oleju napędowego wykorzystywanego do produkcji rolnej oraz pokrycie kosztów postępowania w sprawie jego zwrotu</t>
  </si>
  <si>
    <t>Administracja publiczna</t>
  </si>
  <si>
    <t>Urzędy wojewódzkie</t>
  </si>
  <si>
    <t>Pokrycie kosztów wynagrodzeń osób realizujących zadania z zakresu administracji publicznej</t>
  </si>
  <si>
    <t>Urzędy naczelnych organów władzy państwowej, kontroli i ochrony prawa oraz sądownictwa</t>
  </si>
  <si>
    <t xml:space="preserve">Urzędy naczelnych organów władzy państwowej, kontroli i ochrony prawa </t>
  </si>
  <si>
    <t>Prowadzenie i aktualizacja stałego rejestru wyborców</t>
  </si>
  <si>
    <t>Bezpieczeństwo publiczne i ochrona przeciwpożarowa</t>
  </si>
  <si>
    <t>Obrona cywilna</t>
  </si>
  <si>
    <t>Konserwacja i utrzymanie w sprawności techniczno – eksploatacyjnej systemów ostrzegania, alarmowania, łączności oraz meteorologicznego w mieście</t>
  </si>
  <si>
    <t>Oświata i wychowanie</t>
  </si>
  <si>
    <t>Szkoły podstawowe</t>
  </si>
  <si>
    <t xml:space="preserve">Wyposażenie szkół w podręczniki oraz materiały edukacyjne i ćwiczeniowe oraz sfinansowanie kosztu zakupu podręczników, materiałów edukacyjnych lub materiałów ćwiczeniowych </t>
  </si>
  <si>
    <t>Gimnazja</t>
  </si>
  <si>
    <t>Realizacja zadań wymagających stosowania specjalnej organizacji nauki i metod pracy dla dzieci i młodzieży w szkołach podstawowych, gimnazjach, liceach ogólnokształcących, liceach prifilowanych i szkołach zawodowych oraz szkołach artystycznych</t>
  </si>
  <si>
    <t>Pomoc społeczna</t>
  </si>
  <si>
    <t>Ośrodki wsparcia</t>
  </si>
  <si>
    <t>Bieżąca działalność Środowiskowych Domów Samopomocy</t>
  </si>
  <si>
    <t>Składki na ubezpieczenie zdrowotne opłacane za osoby pobierające niektóre świadczenia z pomocy społecznej, niektóre świadczenia rodzinne oraz za osoby uczestniczące w zajęciach w centrum integracji społecznej</t>
  </si>
  <si>
    <t>Opłacanie składek na ubezpieczenie zdrowotne za osoby pobierające niektóre świadczenia pielęgnacyjne</t>
  </si>
  <si>
    <t>Dodatki mieszkaniowe</t>
  </si>
  <si>
    <t>Wypłata zryczałtowanych dodatków energetycznych dla odbiorców wrażliwych energii elektrycznej</t>
  </si>
  <si>
    <t>Ośrodki pomocy społecznej</t>
  </si>
  <si>
    <t>Wypłata wynagrodzenia przyznanego opiekunowi przez sąd opiekuńczy za sprawowanie opieki</t>
  </si>
  <si>
    <t>Usługi opiekuńcze i specjalistyczne usługi opiekuńcze</t>
  </si>
  <si>
    <t>Realizacja usług opiekuńczych i specjalistycznych usług opiekuńczych</t>
  </si>
  <si>
    <t>Rodzina</t>
  </si>
  <si>
    <t>Świadczenie wychowawcze</t>
  </si>
  <si>
    <t>Realizacja rządowego programu "Rodzina 500 plus"</t>
  </si>
  <si>
    <t>Świadczenia rodzinne, świadczenia z funduszu alimentacyjnego oraz składki na ubezpieczenia emerytalne i rentowe z ubezpieczenia społecznego</t>
  </si>
  <si>
    <t>Wypłata świadczeń rodzinnych, świadczeń z funduszu alimentacyjnego, opłacenie składek na ubezpieczenia emerytalne i rentowe za osoby otrzymujące świadczenie pielęgnacyjne oraz na wynagrodzenia dla pracowników realizujących ww. zadania</t>
  </si>
  <si>
    <t>Karta Dużej Rodziny</t>
  </si>
  <si>
    <t>Wypłata świadczeń w związku z realizacją ustawy o wsparciu kobiet w ciąży i rodzin „Za życiem”</t>
  </si>
  <si>
    <t>Ogółem gmina</t>
  </si>
  <si>
    <t>Gospodarka mieszkaniowa</t>
  </si>
  <si>
    <t>Gospodarka gruntami i nieruchomościami</t>
  </si>
  <si>
    <t xml:space="preserve">Gospodarowanie gruntami i regulacja nieruchomości Skarbu Państwa </t>
  </si>
  <si>
    <t>Działalność usługowa</t>
  </si>
  <si>
    <t>Zadania z zakresu geodezji i kartografii</t>
  </si>
  <si>
    <t>Zlecanie prac geodezyjnych i kartograficznych</t>
  </si>
  <si>
    <t>Nadzór budowlany</t>
  </si>
  <si>
    <t>Bieżąca działalność Powiatowego Inspektoratu Nadzoru Budowlanego</t>
  </si>
  <si>
    <t>Kwalifikacja wojskowa</t>
  </si>
  <si>
    <t>Obsługa komisji poborowych</t>
  </si>
  <si>
    <t>Komendy powiatowe Państwowej Straży Pożarnej</t>
  </si>
  <si>
    <t>Bieżąca działalność Komendy Miejskiej Państwowej Straży Pożarnej</t>
  </si>
  <si>
    <t>Budowa Jednostki Ratowniczo - Gaśniczej Nr 2 Państwowej Straży Pożarnej w Płocku przy ul. Popłacińskiej 8</t>
  </si>
  <si>
    <t>Usuwanie skutków klęsk żywiołowych</t>
  </si>
  <si>
    <t>Działania związane z usuwaniem skutków klęsk żywiołowych</t>
  </si>
  <si>
    <t>Wymiar sprawiedliwości</t>
  </si>
  <si>
    <t>Nieodpłatna pomoc prawna</t>
  </si>
  <si>
    <t>Udzielanie nieodpłatnej pomocy prawnej dla osób
fizycznych oraz edukacja prawna społeczeństwa</t>
  </si>
  <si>
    <t>Szkoły podstawowe specjalne</t>
  </si>
  <si>
    <t>Gimnazja specjalne</t>
  </si>
  <si>
    <t>Szkoły artystyczne</t>
  </si>
  <si>
    <t>Ochrona zdrowia</t>
  </si>
  <si>
    <t>Składki na ubezpieczenia zdrowotne oraz świadczenia dla osób nieobjętych obowiązkiem ubezpieczenia zdrowotnego</t>
  </si>
  <si>
    <t>Opłacanie składek na ubezpieczenia zdrowotne oraz świadczenia dla osób nieobjętych obowiązkiem ubezpieczenia zdrowotnego dla placówek oświatowych, placówek opiekuńczo - wychowawczych oraz Miejskiego Urzędu Pracy</t>
  </si>
  <si>
    <t>Zadania w zakresie przeciwdziałania przemocy w rodzinie</t>
  </si>
  <si>
    <t>Realizacja Programu Edukacyjno – Korekcyjnego dla sprawców przemocy w ramach funkcjonowania Ośrodka Interwencji Kryzysowej</t>
  </si>
  <si>
    <t>Pozostałe zadania w zakresie polityki społecznej</t>
  </si>
  <si>
    <t>85321*</t>
  </si>
  <si>
    <t>Zespoły do spraw orzekania o niepełnosprawności</t>
  </si>
  <si>
    <t>Bieżące funkcjonowanie Powiatowego Zespołu ds. Orzekania o Niepełnosprawności</t>
  </si>
  <si>
    <t>Pomoc dla repatriantów</t>
  </si>
  <si>
    <t>Realizacja pomocy dla repatriantów i ich rodzin</t>
  </si>
  <si>
    <t>Wypłata świadczenia pieniężnego na częściowe pokrycie kosztów zagospodarowania i bieżącego utrzymania w Rzeczypospolitej Polskiej dla posiadaczy Karty Polaka osiedlających się w Polsce</t>
  </si>
  <si>
    <t>Rodziny zastępcze</t>
  </si>
  <si>
    <t>Realizacja zadań wynikających z ustawy z dnia 11 lutego 2016 roku o pomocy państwa w wychowywaniu dzieci</t>
  </si>
  <si>
    <t>Działalność placówek opiekuńczo – wychowawczych</t>
  </si>
  <si>
    <t>Ogółem powiat</t>
  </si>
  <si>
    <t>Ogółem gmina + powiat</t>
  </si>
  <si>
    <t xml:space="preserve">* W sprawozdaniu Rb-50 w rozdziale 85321 ujęto zgodnie z wytycznymi Mazowieckiego Urzędu Wojewódzkiego zarówno dochody i wydatki realizowane z dotacji celowej z budżetu państwa jak również dochody i wydatki realizowane ze środków otrzymanych w drodze umów lub porozumień między jednostkami samorządu terytorialnego (porozumienie ze Starostwem Powiatowym w Płocku).
</t>
  </si>
  <si>
    <t>Stopień wykonania zadań z zakresu administracji rządowej i innych zleconych odrębnymi ustawami w 2017roku</t>
  </si>
  <si>
    <t xml:space="preserve">W 2017 roku wykonanie dochodów i wydatków związanych z realizacją zadań z zakresu administracji rządowej i innych zleconych odrębnymi ustawami wyniosło 123.394.427,33 zł., co stanowiło 99,75 % planu, w tym: dochody i wydatki bieżące stanowią 121.232.427,33 zł. tj. 99,75 % planu, natomiast dochody i wydatki majątkowe stanowią 2.162.000,00 zł., tj. 100,00 % planu. Dochody i wydatki związane z realizacją zadań z zakresu administracji rządowej i innych zleconych odrębnymi ustawami niewykorzystane w 2017 roku w kwocie 305.077,58 zł. zostały zwrócone do dysponentów.
</t>
  </si>
  <si>
    <r>
      <rPr>
        <sz val="11"/>
        <rFont val="Times New Roman"/>
        <family val="1"/>
      </rPr>
      <t>Wszystkie zadania zlecone do wykonania Gminie – Miasto Płock zostały zrealizowane. Faktyczna wysokość poniesionych wydatków dotyczących wyposażenia szkół w podręczniki oraz materiały edukacyjne i ćwiczeniowe (</t>
    </r>
    <r>
      <rPr>
        <sz val="11"/>
        <color indexed="8"/>
        <rFont val="Times New Roman"/>
        <family val="1"/>
      </rPr>
      <t xml:space="preserve">w rozdziałach 80102 oraz 80111) </t>
    </r>
    <r>
      <rPr>
        <sz val="11"/>
        <rFont val="Times New Roman"/>
        <family val="1"/>
      </rPr>
      <t xml:space="preserve">była niższa niż planowano z uwagi na brak dostępności na rynku księgarskim publikacji dostosowanych do możliwości intelektualnych uczniów Szkoły Podstawowej Specjalnej Nr 9 i Gimnazjum Nr 7 w Specjalnym Ośrodku Szkolno – Wychowawczym Nr 1 oraz w związku z uzyskaniem niższej niż planowano ceny zakupu niektórych podręczników dla uczniów Szkoły Podstawowej Specjalnej Nr 24.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</si>
</sst>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Verdana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Verdana"/>
      <family val="2"/>
    </font>
    <font>
      <b/>
      <sz val="11"/>
      <name val="Verdana"/>
      <family val="2"/>
    </font>
    <font>
      <i/>
      <sz val="11"/>
      <name val="Times New Roman"/>
      <family val="1"/>
    </font>
    <font>
      <i/>
      <sz val="9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10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0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10" fontId="2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0" fontId="7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view="pageBreakPreview" zoomScaleNormal="106" zoomScaleSheetLayoutView="100" zoomScalePageLayoutView="0" workbookViewId="0" topLeftCell="A265">
      <selection activeCell="D299" sqref="D298:D299"/>
    </sheetView>
  </sheetViews>
  <sheetFormatPr defaultColWidth="9.140625" defaultRowHeight="12.75"/>
  <cols>
    <col min="1" max="1" width="9.421875" style="1" customWidth="1"/>
    <col min="2" max="2" width="10.8515625" style="1" customWidth="1"/>
    <col min="3" max="3" width="46.8515625" style="1" customWidth="1"/>
    <col min="4" max="4" width="14.421875" style="1" customWidth="1"/>
    <col min="5" max="5" width="18.421875" style="2" customWidth="1"/>
    <col min="6" max="6" width="19.421875" style="2" customWidth="1"/>
    <col min="7" max="7" width="15.7109375" style="1" customWidth="1"/>
    <col min="8" max="8" width="15.8515625" style="3" customWidth="1"/>
    <col min="9" max="9" width="19.421875" style="3" customWidth="1"/>
    <col min="10" max="10" width="16.7109375" style="3" customWidth="1"/>
    <col min="11" max="11" width="15.421875" style="3" customWidth="1"/>
    <col min="12" max="16384" width="9.140625" style="3" customWidth="1"/>
  </cols>
  <sheetData>
    <row r="1" spans="1:8" s="4" customFormat="1" ht="12.7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s="4" customFormat="1" ht="10.5" customHeight="1">
      <c r="A2" s="5"/>
      <c r="B2" s="5"/>
      <c r="C2" s="5"/>
      <c r="D2" s="5"/>
      <c r="E2" s="6"/>
      <c r="F2" s="7"/>
      <c r="G2" s="7"/>
      <c r="H2" s="8"/>
    </row>
    <row r="3" spans="1:8" ht="57" customHeight="1">
      <c r="A3" s="61" t="s">
        <v>1</v>
      </c>
      <c r="B3" s="61"/>
      <c r="C3" s="61"/>
      <c r="D3" s="61"/>
      <c r="E3" s="61"/>
      <c r="F3" s="61"/>
      <c r="G3" s="61"/>
      <c r="H3" s="61"/>
    </row>
    <row r="4" spans="1:8" s="10" customFormat="1" ht="20.25" customHeight="1">
      <c r="A4" s="62" t="s">
        <v>2</v>
      </c>
      <c r="B4" s="62" t="s">
        <v>3</v>
      </c>
      <c r="C4" s="62" t="s">
        <v>4</v>
      </c>
      <c r="D4" s="62"/>
      <c r="E4" s="63" t="s">
        <v>5</v>
      </c>
      <c r="F4" s="63" t="s">
        <v>6</v>
      </c>
      <c r="G4" s="63" t="s">
        <v>7</v>
      </c>
      <c r="H4" s="63"/>
    </row>
    <row r="5" spans="1:8" s="10" customFormat="1" ht="32.25" customHeight="1">
      <c r="A5" s="62"/>
      <c r="B5" s="62"/>
      <c r="C5" s="62"/>
      <c r="D5" s="62"/>
      <c r="E5" s="63"/>
      <c r="F5" s="63"/>
      <c r="G5" s="9" t="s">
        <v>8</v>
      </c>
      <c r="H5" s="9" t="s">
        <v>9</v>
      </c>
    </row>
    <row r="6" spans="1:8" s="13" customFormat="1" ht="9" customHeight="1">
      <c r="A6" s="11">
        <v>1</v>
      </c>
      <c r="B6" s="11">
        <v>2</v>
      </c>
      <c r="C6" s="64">
        <v>3</v>
      </c>
      <c r="D6" s="64"/>
      <c r="E6" s="12">
        <v>4</v>
      </c>
      <c r="F6" s="12">
        <v>5</v>
      </c>
      <c r="G6" s="11">
        <v>6</v>
      </c>
      <c r="H6" s="11">
        <v>7</v>
      </c>
    </row>
    <row r="7" spans="1:8" s="16" customFormat="1" ht="23.25" customHeight="1">
      <c r="A7" s="65" t="s">
        <v>10</v>
      </c>
      <c r="B7" s="62"/>
      <c r="C7" s="66" t="s">
        <v>11</v>
      </c>
      <c r="D7" s="14" t="s">
        <v>12</v>
      </c>
      <c r="E7" s="15">
        <f>E10</f>
        <v>71698.91</v>
      </c>
      <c r="F7" s="15">
        <f>F10</f>
        <v>71698.91</v>
      </c>
      <c r="G7" s="15">
        <f>G10</f>
        <v>71698.91</v>
      </c>
      <c r="H7" s="15"/>
    </row>
    <row r="8" spans="1:8" s="16" customFormat="1" ht="28.5" customHeight="1">
      <c r="A8" s="65"/>
      <c r="B8" s="62"/>
      <c r="C8" s="66"/>
      <c r="D8" s="17" t="s">
        <v>13</v>
      </c>
      <c r="E8" s="18">
        <f>E11</f>
        <v>71698.91</v>
      </c>
      <c r="F8" s="18">
        <f>F11</f>
        <v>71698.91</v>
      </c>
      <c r="G8" s="18">
        <f>G11</f>
        <v>71698.91</v>
      </c>
      <c r="H8" s="18"/>
    </row>
    <row r="9" spans="1:8" s="16" customFormat="1" ht="19.5" customHeight="1">
      <c r="A9" s="65"/>
      <c r="B9" s="62"/>
      <c r="C9" s="66"/>
      <c r="D9" s="19" t="s">
        <v>14</v>
      </c>
      <c r="E9" s="20">
        <f>E8/E7</f>
        <v>1</v>
      </c>
      <c r="F9" s="20">
        <f>F8/F7</f>
        <v>1</v>
      </c>
      <c r="G9" s="20">
        <f>G8/G7</f>
        <v>1</v>
      </c>
      <c r="H9" s="21"/>
    </row>
    <row r="10" spans="1:8" s="24" customFormat="1" ht="21.75" customHeight="1">
      <c r="A10" s="67"/>
      <c r="B10" s="68" t="s">
        <v>15</v>
      </c>
      <c r="C10" s="69" t="s">
        <v>16</v>
      </c>
      <c r="D10" s="22" t="s">
        <v>12</v>
      </c>
      <c r="E10" s="23">
        <v>71698.91</v>
      </c>
      <c r="F10" s="23">
        <f>F13</f>
        <v>71698.91</v>
      </c>
      <c r="G10" s="23">
        <f>G13</f>
        <v>71698.91</v>
      </c>
      <c r="H10" s="23"/>
    </row>
    <row r="11" spans="1:8" ht="21" customHeight="1">
      <c r="A11" s="67"/>
      <c r="B11" s="68"/>
      <c r="C11" s="69"/>
      <c r="D11" s="25" t="s">
        <v>13</v>
      </c>
      <c r="E11" s="26">
        <v>71698.91</v>
      </c>
      <c r="F11" s="26">
        <f>F14</f>
        <v>71698.91</v>
      </c>
      <c r="G11" s="26">
        <f>G14</f>
        <v>71698.91</v>
      </c>
      <c r="H11" s="26"/>
    </row>
    <row r="12" spans="1:8" s="16" customFormat="1" ht="15">
      <c r="A12" s="67"/>
      <c r="B12" s="68"/>
      <c r="C12" s="69"/>
      <c r="D12" s="27" t="s">
        <v>14</v>
      </c>
      <c r="E12" s="28">
        <f>E11/E10</f>
        <v>1</v>
      </c>
      <c r="F12" s="28">
        <f>F11/F10</f>
        <v>1</v>
      </c>
      <c r="G12" s="28">
        <f>G11/G10</f>
        <v>1</v>
      </c>
      <c r="H12" s="29"/>
    </row>
    <row r="13" spans="1:8" s="32" customFormat="1" ht="21" customHeight="1">
      <c r="A13" s="67"/>
      <c r="B13" s="64"/>
      <c r="C13" s="70" t="s">
        <v>17</v>
      </c>
      <c r="D13" s="30" t="s">
        <v>12</v>
      </c>
      <c r="E13" s="23"/>
      <c r="F13" s="23">
        <f>G13</f>
        <v>71698.91</v>
      </c>
      <c r="G13" s="23">
        <v>71698.91</v>
      </c>
      <c r="H13" s="31"/>
    </row>
    <row r="14" spans="1:8" s="32" customFormat="1" ht="24" customHeight="1">
      <c r="A14" s="67"/>
      <c r="B14" s="64"/>
      <c r="C14" s="70"/>
      <c r="D14" s="33" t="s">
        <v>13</v>
      </c>
      <c r="E14" s="26"/>
      <c r="F14" s="26">
        <f>G14</f>
        <v>71698.91</v>
      </c>
      <c r="G14" s="26">
        <v>71698.91</v>
      </c>
      <c r="H14" s="26"/>
    </row>
    <row r="15" spans="1:8" s="16" customFormat="1" ht="20.25" customHeight="1">
      <c r="A15" s="67"/>
      <c r="B15" s="64"/>
      <c r="C15" s="70"/>
      <c r="D15" s="27" t="s">
        <v>14</v>
      </c>
      <c r="E15" s="28"/>
      <c r="F15" s="28">
        <f>F14/F13</f>
        <v>1</v>
      </c>
      <c r="G15" s="28">
        <f>G14/G13</f>
        <v>1</v>
      </c>
      <c r="H15" s="29"/>
    </row>
    <row r="16" spans="1:8" s="16" customFormat="1" ht="25.5" customHeight="1">
      <c r="A16" s="62">
        <v>750</v>
      </c>
      <c r="B16" s="62"/>
      <c r="C16" s="66" t="s">
        <v>18</v>
      </c>
      <c r="D16" s="14" t="s">
        <v>12</v>
      </c>
      <c r="E16" s="15">
        <f>E19</f>
        <v>1491026</v>
      </c>
      <c r="F16" s="15">
        <f>F19</f>
        <v>1491026</v>
      </c>
      <c r="G16" s="15">
        <f>G19</f>
        <v>1491026</v>
      </c>
      <c r="H16" s="15"/>
    </row>
    <row r="17" spans="1:8" s="16" customFormat="1" ht="26.25" customHeight="1">
      <c r="A17" s="62"/>
      <c r="B17" s="62"/>
      <c r="C17" s="66"/>
      <c r="D17" s="17" t="s">
        <v>13</v>
      </c>
      <c r="E17" s="18">
        <f>E20</f>
        <v>1491026</v>
      </c>
      <c r="F17" s="18">
        <f>F20</f>
        <v>1491026</v>
      </c>
      <c r="G17" s="18">
        <f>G20</f>
        <v>1491026</v>
      </c>
      <c r="H17" s="18"/>
    </row>
    <row r="18" spans="1:8" s="16" customFormat="1" ht="20.25" customHeight="1">
      <c r="A18" s="62"/>
      <c r="B18" s="62"/>
      <c r="C18" s="66"/>
      <c r="D18" s="34" t="s">
        <v>14</v>
      </c>
      <c r="E18" s="35">
        <f>E17/E16</f>
        <v>1</v>
      </c>
      <c r="F18" s="35">
        <f>F17/F16</f>
        <v>1</v>
      </c>
      <c r="G18" s="35">
        <f>G17/G16</f>
        <v>1</v>
      </c>
      <c r="H18" s="29"/>
    </row>
    <row r="19" spans="1:8" ht="24.75" customHeight="1">
      <c r="A19" s="64"/>
      <c r="B19" s="64">
        <v>75011</v>
      </c>
      <c r="C19" s="69" t="s">
        <v>19</v>
      </c>
      <c r="D19" s="22" t="s">
        <v>12</v>
      </c>
      <c r="E19" s="23">
        <v>1491026</v>
      </c>
      <c r="F19" s="23">
        <f>F22</f>
        <v>1491026</v>
      </c>
      <c r="G19" s="23">
        <f>G22</f>
        <v>1491026</v>
      </c>
      <c r="H19" s="31"/>
    </row>
    <row r="20" spans="1:8" ht="26.25" customHeight="1">
      <c r="A20" s="64"/>
      <c r="B20" s="64"/>
      <c r="C20" s="69"/>
      <c r="D20" s="25" t="s">
        <v>13</v>
      </c>
      <c r="E20" s="26">
        <v>1491026</v>
      </c>
      <c r="F20" s="26">
        <f>F23</f>
        <v>1491026</v>
      </c>
      <c r="G20" s="26">
        <f>G23</f>
        <v>1491026</v>
      </c>
      <c r="H20" s="26"/>
    </row>
    <row r="21" spans="1:8" s="16" customFormat="1" ht="24" customHeight="1">
      <c r="A21" s="64"/>
      <c r="B21" s="64"/>
      <c r="C21" s="69"/>
      <c r="D21" s="27" t="s">
        <v>14</v>
      </c>
      <c r="E21" s="28">
        <f>E20/E19</f>
        <v>1</v>
      </c>
      <c r="F21" s="28">
        <f>F20/F19</f>
        <v>1</v>
      </c>
      <c r="G21" s="28">
        <f>G20/G19</f>
        <v>1</v>
      </c>
      <c r="H21" s="29"/>
    </row>
    <row r="22" spans="1:8" s="32" customFormat="1" ht="24" customHeight="1">
      <c r="A22" s="64"/>
      <c r="B22" s="64"/>
      <c r="C22" s="70" t="s">
        <v>20</v>
      </c>
      <c r="D22" s="30" t="s">
        <v>12</v>
      </c>
      <c r="E22" s="23"/>
      <c r="F22" s="23">
        <f>G22</f>
        <v>1491026</v>
      </c>
      <c r="G22" s="23">
        <v>1491026</v>
      </c>
      <c r="H22" s="31"/>
    </row>
    <row r="23" spans="1:8" s="32" customFormat="1" ht="24.75" customHeight="1">
      <c r="A23" s="64"/>
      <c r="B23" s="64"/>
      <c r="C23" s="70"/>
      <c r="D23" s="33" t="s">
        <v>13</v>
      </c>
      <c r="E23" s="26"/>
      <c r="F23" s="26">
        <f>G23</f>
        <v>1491026</v>
      </c>
      <c r="G23" s="26">
        <v>1491026</v>
      </c>
      <c r="H23" s="26"/>
    </row>
    <row r="24" spans="1:8" s="16" customFormat="1" ht="15">
      <c r="A24" s="64"/>
      <c r="B24" s="64"/>
      <c r="C24" s="70"/>
      <c r="D24" s="27" t="s">
        <v>14</v>
      </c>
      <c r="E24" s="28"/>
      <c r="F24" s="28">
        <f>F23/F22</f>
        <v>1</v>
      </c>
      <c r="G24" s="28">
        <f>G23/G22</f>
        <v>1</v>
      </c>
      <c r="H24" s="29"/>
    </row>
    <row r="25" spans="1:8" s="36" customFormat="1" ht="28.5" customHeight="1">
      <c r="A25" s="62">
        <v>751</v>
      </c>
      <c r="B25" s="62"/>
      <c r="C25" s="71" t="s">
        <v>21</v>
      </c>
      <c r="D25" s="14" t="s">
        <v>12</v>
      </c>
      <c r="E25" s="15">
        <f>E28</f>
        <v>24448</v>
      </c>
      <c r="F25" s="15">
        <f>F28</f>
        <v>24448</v>
      </c>
      <c r="G25" s="15">
        <f>G28</f>
        <v>24448</v>
      </c>
      <c r="H25" s="15"/>
    </row>
    <row r="26" spans="1:8" s="36" customFormat="1" ht="24" customHeight="1">
      <c r="A26" s="62"/>
      <c r="B26" s="62"/>
      <c r="C26" s="71"/>
      <c r="D26" s="17" t="s">
        <v>13</v>
      </c>
      <c r="E26" s="18">
        <f>E29</f>
        <v>24447.54</v>
      </c>
      <c r="F26" s="18">
        <f>F29</f>
        <v>24447.54</v>
      </c>
      <c r="G26" s="18">
        <f>G29</f>
        <v>24447.54</v>
      </c>
      <c r="H26" s="18"/>
    </row>
    <row r="27" spans="1:8" s="16" customFormat="1" ht="15">
      <c r="A27" s="62"/>
      <c r="B27" s="62"/>
      <c r="C27" s="71"/>
      <c r="D27" s="34" t="s">
        <v>14</v>
      </c>
      <c r="E27" s="35">
        <v>0.9998999999999999</v>
      </c>
      <c r="F27" s="35">
        <v>0.9998999999999999</v>
      </c>
      <c r="G27" s="35">
        <v>0.9998999999999999</v>
      </c>
      <c r="H27" s="29"/>
    </row>
    <row r="28" spans="1:8" ht="21.75" customHeight="1">
      <c r="A28" s="67"/>
      <c r="B28" s="64">
        <v>75101</v>
      </c>
      <c r="C28" s="72" t="s">
        <v>22</v>
      </c>
      <c r="D28" s="22" t="s">
        <v>12</v>
      </c>
      <c r="E28" s="23">
        <v>24448</v>
      </c>
      <c r="F28" s="23">
        <f>F31</f>
        <v>24448</v>
      </c>
      <c r="G28" s="23">
        <f>G31</f>
        <v>24448</v>
      </c>
      <c r="H28" s="31"/>
    </row>
    <row r="29" spans="1:8" ht="21" customHeight="1">
      <c r="A29" s="67"/>
      <c r="B29" s="64"/>
      <c r="C29" s="72"/>
      <c r="D29" s="25" t="s">
        <v>13</v>
      </c>
      <c r="E29" s="26">
        <v>24447.54</v>
      </c>
      <c r="F29" s="26">
        <f>F32</f>
        <v>24447.54</v>
      </c>
      <c r="G29" s="26">
        <f>G32</f>
        <v>24447.54</v>
      </c>
      <c r="H29" s="26"/>
    </row>
    <row r="30" spans="1:8" s="16" customFormat="1" ht="15">
      <c r="A30" s="67"/>
      <c r="B30" s="64"/>
      <c r="C30" s="72"/>
      <c r="D30" s="27" t="s">
        <v>14</v>
      </c>
      <c r="E30" s="28">
        <v>0.9998999999999999</v>
      </c>
      <c r="F30" s="28">
        <v>0.9998999999999999</v>
      </c>
      <c r="G30" s="28">
        <v>0.9998999999999999</v>
      </c>
      <c r="H30" s="29"/>
    </row>
    <row r="31" spans="1:8" s="32" customFormat="1" ht="21" customHeight="1">
      <c r="A31" s="67"/>
      <c r="B31" s="64"/>
      <c r="C31" s="70" t="s">
        <v>23</v>
      </c>
      <c r="D31" s="30" t="s">
        <v>12</v>
      </c>
      <c r="E31" s="23"/>
      <c r="F31" s="23">
        <f>G31</f>
        <v>24448</v>
      </c>
      <c r="G31" s="23">
        <v>24448</v>
      </c>
      <c r="H31" s="31"/>
    </row>
    <row r="32" spans="1:8" s="32" customFormat="1" ht="21" customHeight="1">
      <c r="A32" s="67"/>
      <c r="B32" s="64"/>
      <c r="C32" s="70"/>
      <c r="D32" s="33" t="s">
        <v>13</v>
      </c>
      <c r="E32" s="26"/>
      <c r="F32" s="26">
        <f>G32</f>
        <v>24447.54</v>
      </c>
      <c r="G32" s="26">
        <v>24447.54</v>
      </c>
      <c r="H32" s="26"/>
    </row>
    <row r="33" spans="1:8" s="16" customFormat="1" ht="15">
      <c r="A33" s="67"/>
      <c r="B33" s="64"/>
      <c r="C33" s="70"/>
      <c r="D33" s="27" t="s">
        <v>14</v>
      </c>
      <c r="E33" s="28"/>
      <c r="F33" s="28">
        <v>0.9998999999999999</v>
      </c>
      <c r="G33" s="28">
        <v>0.9998999999999999</v>
      </c>
      <c r="H33" s="29"/>
    </row>
    <row r="34" spans="1:8" s="36" customFormat="1" ht="28.5" customHeight="1">
      <c r="A34" s="62">
        <v>754</v>
      </c>
      <c r="B34" s="62"/>
      <c r="C34" s="71" t="s">
        <v>24</v>
      </c>
      <c r="D34" s="14" t="s">
        <v>12</v>
      </c>
      <c r="E34" s="15">
        <f>E37</f>
        <v>4500</v>
      </c>
      <c r="F34" s="15">
        <f>F37</f>
        <v>4500</v>
      </c>
      <c r="G34" s="15">
        <f>G37</f>
        <v>4500</v>
      </c>
      <c r="H34" s="15"/>
    </row>
    <row r="35" spans="1:8" s="36" customFormat="1" ht="24" customHeight="1">
      <c r="A35" s="62"/>
      <c r="B35" s="62"/>
      <c r="C35" s="71"/>
      <c r="D35" s="17" t="s">
        <v>13</v>
      </c>
      <c r="E35" s="18">
        <f>E38</f>
        <v>4500</v>
      </c>
      <c r="F35" s="18">
        <f>F38</f>
        <v>4500</v>
      </c>
      <c r="G35" s="18">
        <f>G38</f>
        <v>4500</v>
      </c>
      <c r="H35" s="18"/>
    </row>
    <row r="36" spans="1:8" s="16" customFormat="1" ht="15">
      <c r="A36" s="62"/>
      <c r="B36" s="62"/>
      <c r="C36" s="71"/>
      <c r="D36" s="34" t="s">
        <v>14</v>
      </c>
      <c r="E36" s="35">
        <f>E35/E34</f>
        <v>1</v>
      </c>
      <c r="F36" s="35">
        <f>F35/F34</f>
        <v>1</v>
      </c>
      <c r="G36" s="35">
        <f>G35/G34</f>
        <v>1</v>
      </c>
      <c r="H36" s="29"/>
    </row>
    <row r="37" spans="1:8" ht="24" customHeight="1">
      <c r="A37" s="64"/>
      <c r="B37" s="64">
        <v>75414</v>
      </c>
      <c r="C37" s="72" t="s">
        <v>25</v>
      </c>
      <c r="D37" s="22" t="s">
        <v>12</v>
      </c>
      <c r="E37" s="23">
        <v>4500</v>
      </c>
      <c r="F37" s="23">
        <f>F40</f>
        <v>4500</v>
      </c>
      <c r="G37" s="23">
        <f>G40</f>
        <v>4500</v>
      </c>
      <c r="H37" s="31"/>
    </row>
    <row r="38" spans="1:8" ht="21.75" customHeight="1">
      <c r="A38" s="64"/>
      <c r="B38" s="64"/>
      <c r="C38" s="72"/>
      <c r="D38" s="25" t="s">
        <v>13</v>
      </c>
      <c r="E38" s="26">
        <v>4500</v>
      </c>
      <c r="F38" s="26">
        <f>F41</f>
        <v>4500</v>
      </c>
      <c r="G38" s="26">
        <f>G41</f>
        <v>4500</v>
      </c>
      <c r="H38" s="26"/>
    </row>
    <row r="39" spans="1:8" s="16" customFormat="1" ht="15">
      <c r="A39" s="64"/>
      <c r="B39" s="64"/>
      <c r="C39" s="72"/>
      <c r="D39" s="27" t="s">
        <v>14</v>
      </c>
      <c r="E39" s="28">
        <f>E38/E37</f>
        <v>1</v>
      </c>
      <c r="F39" s="28">
        <f>F38/F37</f>
        <v>1</v>
      </c>
      <c r="G39" s="28">
        <f>G38/G37</f>
        <v>1</v>
      </c>
      <c r="H39" s="29"/>
    </row>
    <row r="40" spans="1:8" s="32" customFormat="1" ht="22.5" customHeight="1">
      <c r="A40" s="64"/>
      <c r="B40" s="64"/>
      <c r="C40" s="70" t="s">
        <v>26</v>
      </c>
      <c r="D40" s="30" t="s">
        <v>12</v>
      </c>
      <c r="E40" s="23"/>
      <c r="F40" s="23">
        <f>G40</f>
        <v>4500</v>
      </c>
      <c r="G40" s="23">
        <v>4500</v>
      </c>
      <c r="H40" s="31"/>
    </row>
    <row r="41" spans="1:8" s="32" customFormat="1" ht="20.25" customHeight="1">
      <c r="A41" s="64"/>
      <c r="B41" s="64"/>
      <c r="C41" s="70"/>
      <c r="D41" s="33" t="s">
        <v>13</v>
      </c>
      <c r="E41" s="26"/>
      <c r="F41" s="26">
        <f>G41</f>
        <v>4500</v>
      </c>
      <c r="G41" s="26">
        <v>4500</v>
      </c>
      <c r="H41" s="26"/>
    </row>
    <row r="42" spans="1:8" s="16" customFormat="1" ht="24" customHeight="1">
      <c r="A42" s="64"/>
      <c r="B42" s="64"/>
      <c r="C42" s="70"/>
      <c r="D42" s="27" t="s">
        <v>14</v>
      </c>
      <c r="E42" s="28"/>
      <c r="F42" s="28">
        <f>F41/F40</f>
        <v>1</v>
      </c>
      <c r="G42" s="28">
        <f>G41/G40</f>
        <v>1</v>
      </c>
      <c r="H42" s="29"/>
    </row>
    <row r="43" spans="1:8" s="36" customFormat="1" ht="22.5" customHeight="1">
      <c r="A43" s="62">
        <v>801</v>
      </c>
      <c r="B43" s="62"/>
      <c r="C43" s="71" t="s">
        <v>27</v>
      </c>
      <c r="D43" s="14" t="s">
        <v>12</v>
      </c>
      <c r="E43" s="15">
        <f>E46+E52+E58</f>
        <v>1521883</v>
      </c>
      <c r="F43" s="15">
        <f>F46+F52+F58</f>
        <v>1521883</v>
      </c>
      <c r="G43" s="15">
        <f>G46+G52+G58</f>
        <v>1521883</v>
      </c>
      <c r="H43" s="15"/>
    </row>
    <row r="44" spans="1:8" s="36" customFormat="1" ht="24" customHeight="1">
      <c r="A44" s="62"/>
      <c r="B44" s="62"/>
      <c r="C44" s="71"/>
      <c r="D44" s="17" t="s">
        <v>13</v>
      </c>
      <c r="E44" s="18">
        <f>E47+E53+E59</f>
        <v>1478115.59</v>
      </c>
      <c r="F44" s="18">
        <f>F47+F53+F59</f>
        <v>1478115.59</v>
      </c>
      <c r="G44" s="18">
        <f>G47+G53+G59</f>
        <v>1478115.59</v>
      </c>
      <c r="H44" s="18"/>
    </row>
    <row r="45" spans="1:8" s="16" customFormat="1" ht="25.5" customHeight="1">
      <c r="A45" s="62"/>
      <c r="B45" s="62"/>
      <c r="C45" s="71"/>
      <c r="D45" s="34" t="s">
        <v>14</v>
      </c>
      <c r="E45" s="35">
        <f>E44/E43</f>
        <v>0.9712412780745958</v>
      </c>
      <c r="F45" s="35">
        <f>F44/F43</f>
        <v>0.9712412780745958</v>
      </c>
      <c r="G45" s="35">
        <f>G44/G43</f>
        <v>0.9712412780745958</v>
      </c>
      <c r="H45" s="29"/>
    </row>
    <row r="46" spans="1:8" ht="24" customHeight="1">
      <c r="A46" s="64"/>
      <c r="B46" s="64">
        <v>80101</v>
      </c>
      <c r="C46" s="72" t="s">
        <v>28</v>
      </c>
      <c r="D46" s="22" t="s">
        <v>12</v>
      </c>
      <c r="E46" s="23">
        <v>1118785</v>
      </c>
      <c r="F46" s="23">
        <f>F49</f>
        <v>1118785</v>
      </c>
      <c r="G46" s="23">
        <f>G49</f>
        <v>1118785</v>
      </c>
      <c r="H46" s="31"/>
    </row>
    <row r="47" spans="1:8" ht="32.25" customHeight="1">
      <c r="A47" s="64"/>
      <c r="B47" s="64"/>
      <c r="C47" s="72"/>
      <c r="D47" s="25" t="s">
        <v>13</v>
      </c>
      <c r="E47" s="26">
        <v>1090703.46</v>
      </c>
      <c r="F47" s="26">
        <f>F50</f>
        <v>1090703.46</v>
      </c>
      <c r="G47" s="26">
        <f>G50</f>
        <v>1090703.46</v>
      </c>
      <c r="H47" s="26"/>
    </row>
    <row r="48" spans="1:8" s="16" customFormat="1" ht="27.75" customHeight="1">
      <c r="A48" s="64"/>
      <c r="B48" s="64"/>
      <c r="C48" s="72"/>
      <c r="D48" s="27" t="s">
        <v>14</v>
      </c>
      <c r="E48" s="28">
        <f>E47/E46</f>
        <v>0.9748999673753223</v>
      </c>
      <c r="F48" s="28">
        <f>F47/F46</f>
        <v>0.9748999673753223</v>
      </c>
      <c r="G48" s="28">
        <f>G47/G46</f>
        <v>0.9748999673753223</v>
      </c>
      <c r="H48" s="29"/>
    </row>
    <row r="49" spans="1:8" s="32" customFormat="1" ht="32.25" customHeight="1">
      <c r="A49" s="64"/>
      <c r="B49" s="73"/>
      <c r="C49" s="74" t="s">
        <v>29</v>
      </c>
      <c r="D49" s="37" t="s">
        <v>12</v>
      </c>
      <c r="E49" s="38"/>
      <c r="F49" s="38">
        <f>G49</f>
        <v>1118785</v>
      </c>
      <c r="G49" s="38">
        <v>1118785</v>
      </c>
      <c r="H49" s="39"/>
    </row>
    <row r="50" spans="1:8" s="32" customFormat="1" ht="32.25" customHeight="1">
      <c r="A50" s="64"/>
      <c r="B50" s="73"/>
      <c r="C50" s="74"/>
      <c r="D50" s="33" t="s">
        <v>13</v>
      </c>
      <c r="E50" s="26"/>
      <c r="F50" s="26">
        <f>G50</f>
        <v>1090703.46</v>
      </c>
      <c r="G50" s="26">
        <v>1090703.46</v>
      </c>
      <c r="H50" s="26"/>
    </row>
    <row r="51" spans="1:8" s="16" customFormat="1" ht="23.25" customHeight="1">
      <c r="A51" s="64"/>
      <c r="B51" s="73"/>
      <c r="C51" s="74"/>
      <c r="D51" s="27" t="s">
        <v>14</v>
      </c>
      <c r="E51" s="28"/>
      <c r="F51" s="28">
        <f>F50/F49</f>
        <v>0.9748999673753223</v>
      </c>
      <c r="G51" s="28">
        <f>G50/G49</f>
        <v>0.9748999673753223</v>
      </c>
      <c r="H51" s="29"/>
    </row>
    <row r="52" spans="1:8" ht="33.75" customHeight="1">
      <c r="A52" s="64"/>
      <c r="B52" s="64">
        <v>80110</v>
      </c>
      <c r="C52" s="72" t="s">
        <v>30</v>
      </c>
      <c r="D52" s="22" t="s">
        <v>12</v>
      </c>
      <c r="E52" s="23">
        <v>362664</v>
      </c>
      <c r="F52" s="23">
        <f>F55</f>
        <v>362664</v>
      </c>
      <c r="G52" s="23">
        <f>G55</f>
        <v>362664</v>
      </c>
      <c r="H52" s="31"/>
    </row>
    <row r="53" spans="1:8" ht="21.75" customHeight="1">
      <c r="A53" s="64"/>
      <c r="B53" s="64"/>
      <c r="C53" s="72"/>
      <c r="D53" s="25" t="s">
        <v>13</v>
      </c>
      <c r="E53" s="26">
        <v>349451.87</v>
      </c>
      <c r="F53" s="26">
        <f>F56</f>
        <v>349451.87</v>
      </c>
      <c r="G53" s="26">
        <f>G56</f>
        <v>349451.87</v>
      </c>
      <c r="H53" s="26"/>
    </row>
    <row r="54" spans="1:8" s="16" customFormat="1" ht="30" customHeight="1">
      <c r="A54" s="64"/>
      <c r="B54" s="64"/>
      <c r="C54" s="72"/>
      <c r="D54" s="27" t="s">
        <v>14</v>
      </c>
      <c r="E54" s="28">
        <f>E53/E52</f>
        <v>0.9635692266119603</v>
      </c>
      <c r="F54" s="28">
        <f>F53/F52</f>
        <v>0.9635692266119603</v>
      </c>
      <c r="G54" s="28">
        <f>G53/G52</f>
        <v>0.9635692266119603</v>
      </c>
      <c r="H54" s="29"/>
    </row>
    <row r="55" spans="1:8" s="32" customFormat="1" ht="22.5" customHeight="1">
      <c r="A55" s="64"/>
      <c r="B55" s="64"/>
      <c r="C55" s="70" t="s">
        <v>29</v>
      </c>
      <c r="D55" s="30" t="s">
        <v>12</v>
      </c>
      <c r="E55" s="23"/>
      <c r="F55" s="23">
        <f>G55</f>
        <v>362664</v>
      </c>
      <c r="G55" s="23">
        <v>362664</v>
      </c>
      <c r="H55" s="31"/>
    </row>
    <row r="56" spans="1:8" s="32" customFormat="1" ht="20.25" customHeight="1">
      <c r="A56" s="64"/>
      <c r="B56" s="64"/>
      <c r="C56" s="70"/>
      <c r="D56" s="33" t="s">
        <v>13</v>
      </c>
      <c r="E56" s="26"/>
      <c r="F56" s="26">
        <f>G56</f>
        <v>349451.87</v>
      </c>
      <c r="G56" s="26">
        <v>349451.87</v>
      </c>
      <c r="H56" s="26"/>
    </row>
    <row r="57" spans="1:8" s="16" customFormat="1" ht="23.25" customHeight="1">
      <c r="A57" s="64"/>
      <c r="B57" s="64"/>
      <c r="C57" s="70"/>
      <c r="D57" s="27" t="s">
        <v>14</v>
      </c>
      <c r="E57" s="28"/>
      <c r="F57" s="28">
        <f>F56/F55</f>
        <v>0.9635692266119603</v>
      </c>
      <c r="G57" s="28">
        <f>G56/G55</f>
        <v>0.9635692266119603</v>
      </c>
      <c r="H57" s="29"/>
    </row>
    <row r="58" spans="1:8" ht="24" customHeight="1">
      <c r="A58" s="64"/>
      <c r="B58" s="64">
        <v>80150</v>
      </c>
      <c r="C58" s="72" t="s">
        <v>31</v>
      </c>
      <c r="D58" s="22" t="s">
        <v>12</v>
      </c>
      <c r="E58" s="23">
        <v>40434</v>
      </c>
      <c r="F58" s="23">
        <f>F61</f>
        <v>40434</v>
      </c>
      <c r="G58" s="23">
        <f>G61</f>
        <v>40434</v>
      </c>
      <c r="H58" s="31"/>
    </row>
    <row r="59" spans="1:8" ht="21.75" customHeight="1">
      <c r="A59" s="64"/>
      <c r="B59" s="64"/>
      <c r="C59" s="72"/>
      <c r="D59" s="25" t="s">
        <v>13</v>
      </c>
      <c r="E59" s="26">
        <v>37960.26</v>
      </c>
      <c r="F59" s="26">
        <f>F62</f>
        <v>37960.26</v>
      </c>
      <c r="G59" s="26">
        <f>G62</f>
        <v>37960.26</v>
      </c>
      <c r="H59" s="26"/>
    </row>
    <row r="60" spans="1:8" s="16" customFormat="1" ht="26.25" customHeight="1">
      <c r="A60" s="64"/>
      <c r="B60" s="64"/>
      <c r="C60" s="72"/>
      <c r="D60" s="27" t="s">
        <v>14</v>
      </c>
      <c r="E60" s="28">
        <f>E59/E58</f>
        <v>0.9388202997477371</v>
      </c>
      <c r="F60" s="28">
        <f>F59/F58</f>
        <v>0.9388202997477371</v>
      </c>
      <c r="G60" s="28">
        <f>G59/G58</f>
        <v>0.9388202997477371</v>
      </c>
      <c r="H60" s="29"/>
    </row>
    <row r="61" spans="1:8" s="32" customFormat="1" ht="22.5" customHeight="1">
      <c r="A61" s="75"/>
      <c r="B61" s="64"/>
      <c r="C61" s="70" t="s">
        <v>29</v>
      </c>
      <c r="D61" s="30" t="s">
        <v>12</v>
      </c>
      <c r="E61" s="23"/>
      <c r="F61" s="23">
        <f>G61</f>
        <v>40434</v>
      </c>
      <c r="G61" s="23">
        <v>40434</v>
      </c>
      <c r="H61" s="31"/>
    </row>
    <row r="62" spans="1:8" s="32" customFormat="1" ht="20.25" customHeight="1">
      <c r="A62" s="75"/>
      <c r="B62" s="64"/>
      <c r="C62" s="70"/>
      <c r="D62" s="33" t="s">
        <v>13</v>
      </c>
      <c r="E62" s="26"/>
      <c r="F62" s="26">
        <f>G62</f>
        <v>37960.26</v>
      </c>
      <c r="G62" s="26">
        <v>37960.26</v>
      </c>
      <c r="H62" s="26"/>
    </row>
    <row r="63" spans="1:8" s="16" customFormat="1" ht="27.75" customHeight="1">
      <c r="A63" s="75"/>
      <c r="B63" s="64"/>
      <c r="C63" s="70"/>
      <c r="D63" s="27" t="s">
        <v>14</v>
      </c>
      <c r="E63" s="28"/>
      <c r="F63" s="28">
        <f>F62/F61</f>
        <v>0.9388202997477371</v>
      </c>
      <c r="G63" s="28">
        <f>G62/G61</f>
        <v>0.9388202997477371</v>
      </c>
      <c r="H63" s="29"/>
    </row>
    <row r="64" spans="1:8" s="36" customFormat="1" ht="27" customHeight="1">
      <c r="A64" s="62">
        <v>852</v>
      </c>
      <c r="B64" s="62"/>
      <c r="C64" s="71" t="s">
        <v>32</v>
      </c>
      <c r="D64" s="14" t="s">
        <v>12</v>
      </c>
      <c r="E64" s="15">
        <f>E67+E73+E79+E91+E85</f>
        <v>1440141</v>
      </c>
      <c r="F64" s="15">
        <f>F67+F73+F79+F91+F85</f>
        <v>1440141</v>
      </c>
      <c r="G64" s="15">
        <f>G67+G73+G79+G91+G85</f>
        <v>1440141</v>
      </c>
      <c r="H64" s="15"/>
    </row>
    <row r="65" spans="1:8" s="36" customFormat="1" ht="26.25" customHeight="1">
      <c r="A65" s="62"/>
      <c r="B65" s="62"/>
      <c r="C65" s="71"/>
      <c r="D65" s="17" t="s">
        <v>13</v>
      </c>
      <c r="E65" s="18">
        <f>E68+E74+E80+E92+E86</f>
        <v>1435383.4300000002</v>
      </c>
      <c r="F65" s="18">
        <f>F68+F74+F80+F92+F86</f>
        <v>1435383.4300000002</v>
      </c>
      <c r="G65" s="18">
        <f>G68+G74+G80+G92+G86</f>
        <v>1435383.4300000002</v>
      </c>
      <c r="H65" s="18"/>
    </row>
    <row r="66" spans="1:8" s="16" customFormat="1" ht="15">
      <c r="A66" s="62"/>
      <c r="B66" s="62"/>
      <c r="C66" s="71"/>
      <c r="D66" s="34" t="s">
        <v>14</v>
      </c>
      <c r="E66" s="35">
        <f>E65/E64</f>
        <v>0.9966964554165184</v>
      </c>
      <c r="F66" s="35">
        <f>F65/F64</f>
        <v>0.9966964554165184</v>
      </c>
      <c r="G66" s="35">
        <f>G65/G64</f>
        <v>0.9966964554165184</v>
      </c>
      <c r="H66" s="29"/>
    </row>
    <row r="67" spans="1:8" ht="26.25" customHeight="1">
      <c r="A67" s="64"/>
      <c r="B67" s="64">
        <v>85203</v>
      </c>
      <c r="C67" s="72" t="s">
        <v>33</v>
      </c>
      <c r="D67" s="22" t="s">
        <v>12</v>
      </c>
      <c r="E67" s="23">
        <v>860716</v>
      </c>
      <c r="F67" s="23">
        <f>F70</f>
        <v>860716</v>
      </c>
      <c r="G67" s="23">
        <f>G70</f>
        <v>860716</v>
      </c>
      <c r="H67" s="31"/>
    </row>
    <row r="68" spans="1:8" ht="22.5" customHeight="1">
      <c r="A68" s="64"/>
      <c r="B68" s="64"/>
      <c r="C68" s="72"/>
      <c r="D68" s="25" t="s">
        <v>13</v>
      </c>
      <c r="E68" s="26">
        <v>860693.54</v>
      </c>
      <c r="F68" s="26">
        <f>F71</f>
        <v>860693.54</v>
      </c>
      <c r="G68" s="26">
        <f>G71</f>
        <v>860693.54</v>
      </c>
      <c r="H68" s="26"/>
    </row>
    <row r="69" spans="1:8" s="16" customFormat="1" ht="15">
      <c r="A69" s="64"/>
      <c r="B69" s="64"/>
      <c r="C69" s="72"/>
      <c r="D69" s="27" t="s">
        <v>14</v>
      </c>
      <c r="E69" s="28">
        <v>0.9998999999999999</v>
      </c>
      <c r="F69" s="28">
        <v>0.9998999999999999</v>
      </c>
      <c r="G69" s="28">
        <v>0.9998999999999999</v>
      </c>
      <c r="H69" s="29"/>
    </row>
    <row r="70" spans="1:8" s="32" customFormat="1" ht="21.75" customHeight="1">
      <c r="A70" s="64"/>
      <c r="B70" s="64"/>
      <c r="C70" s="70" t="s">
        <v>34</v>
      </c>
      <c r="D70" s="30" t="s">
        <v>12</v>
      </c>
      <c r="E70" s="23"/>
      <c r="F70" s="23">
        <f>G70</f>
        <v>860716</v>
      </c>
      <c r="G70" s="23">
        <v>860716</v>
      </c>
      <c r="H70" s="31"/>
    </row>
    <row r="71" spans="1:8" s="32" customFormat="1" ht="18.75" customHeight="1">
      <c r="A71" s="64"/>
      <c r="B71" s="64"/>
      <c r="C71" s="70"/>
      <c r="D71" s="33" t="s">
        <v>13</v>
      </c>
      <c r="E71" s="26"/>
      <c r="F71" s="26">
        <f>G71</f>
        <v>860693.54</v>
      </c>
      <c r="G71" s="26">
        <v>860693.54</v>
      </c>
      <c r="H71" s="26"/>
    </row>
    <row r="72" spans="1:8" s="16" customFormat="1" ht="15">
      <c r="A72" s="64"/>
      <c r="B72" s="64"/>
      <c r="C72" s="70"/>
      <c r="D72" s="27" t="s">
        <v>14</v>
      </c>
      <c r="E72" s="28"/>
      <c r="F72" s="28">
        <v>0.9998999999999999</v>
      </c>
      <c r="G72" s="28">
        <v>0.9998999999999999</v>
      </c>
      <c r="H72" s="29"/>
    </row>
    <row r="73" spans="1:8" ht="21" customHeight="1">
      <c r="A73" s="64"/>
      <c r="B73" s="64">
        <v>85213</v>
      </c>
      <c r="C73" s="72" t="s">
        <v>35</v>
      </c>
      <c r="D73" s="22" t="s">
        <v>12</v>
      </c>
      <c r="E73" s="23">
        <v>136041</v>
      </c>
      <c r="F73" s="23">
        <f>F76</f>
        <v>136041</v>
      </c>
      <c r="G73" s="23">
        <f>G76</f>
        <v>136041</v>
      </c>
      <c r="H73" s="31"/>
    </row>
    <row r="74" spans="1:8" ht="30.75" customHeight="1">
      <c r="A74" s="64"/>
      <c r="B74" s="64"/>
      <c r="C74" s="72"/>
      <c r="D74" s="25" t="s">
        <v>13</v>
      </c>
      <c r="E74" s="26">
        <v>133524.18</v>
      </c>
      <c r="F74" s="26">
        <f>F77</f>
        <v>133524.18</v>
      </c>
      <c r="G74" s="26">
        <f>G77</f>
        <v>133524.18</v>
      </c>
      <c r="H74" s="26"/>
    </row>
    <row r="75" spans="1:8" s="16" customFormat="1" ht="28.5" customHeight="1">
      <c r="A75" s="64"/>
      <c r="B75" s="64"/>
      <c r="C75" s="72"/>
      <c r="D75" s="27" t="s">
        <v>14</v>
      </c>
      <c r="E75" s="28">
        <f>E74/E73</f>
        <v>0.9814995479304033</v>
      </c>
      <c r="F75" s="28">
        <f>F74/F73</f>
        <v>0.9814995479304033</v>
      </c>
      <c r="G75" s="28">
        <f>G74/G73</f>
        <v>0.9814995479304033</v>
      </c>
      <c r="H75" s="29"/>
    </row>
    <row r="76" spans="1:8" s="32" customFormat="1" ht="23.25" customHeight="1">
      <c r="A76" s="64"/>
      <c r="B76" s="64"/>
      <c r="C76" s="70" t="s">
        <v>36</v>
      </c>
      <c r="D76" s="30" t="s">
        <v>12</v>
      </c>
      <c r="E76" s="23"/>
      <c r="F76" s="23">
        <f>G76</f>
        <v>136041</v>
      </c>
      <c r="G76" s="23">
        <v>136041</v>
      </c>
      <c r="H76" s="31"/>
    </row>
    <row r="77" spans="1:8" s="32" customFormat="1" ht="29.25" customHeight="1">
      <c r="A77" s="64"/>
      <c r="B77" s="64"/>
      <c r="C77" s="70"/>
      <c r="D77" s="33" t="s">
        <v>13</v>
      </c>
      <c r="E77" s="26"/>
      <c r="F77" s="26">
        <f>G77</f>
        <v>133524.18</v>
      </c>
      <c r="G77" s="26">
        <v>133524.18</v>
      </c>
      <c r="H77" s="26"/>
    </row>
    <row r="78" spans="1:8" s="16" customFormat="1" ht="13.5" customHeight="1">
      <c r="A78" s="64"/>
      <c r="B78" s="64"/>
      <c r="C78" s="70"/>
      <c r="D78" s="27" t="s">
        <v>14</v>
      </c>
      <c r="E78" s="28"/>
      <c r="F78" s="28">
        <f>F77/F76</f>
        <v>0.9814995479304033</v>
      </c>
      <c r="G78" s="28">
        <f>G77/G76</f>
        <v>0.9814995479304033</v>
      </c>
      <c r="H78" s="29"/>
    </row>
    <row r="79" spans="1:8" ht="21" customHeight="1">
      <c r="A79" s="73"/>
      <c r="B79" s="73">
        <v>85215</v>
      </c>
      <c r="C79" s="76" t="s">
        <v>37</v>
      </c>
      <c r="D79" s="40" t="s">
        <v>12</v>
      </c>
      <c r="E79" s="38">
        <v>129003</v>
      </c>
      <c r="F79" s="38">
        <f>F82</f>
        <v>129003</v>
      </c>
      <c r="G79" s="38">
        <f>G82</f>
        <v>129003</v>
      </c>
      <c r="H79" s="39"/>
    </row>
    <row r="80" spans="1:8" ht="26.25" customHeight="1">
      <c r="A80" s="73"/>
      <c r="B80" s="73"/>
      <c r="C80" s="76"/>
      <c r="D80" s="25" t="s">
        <v>13</v>
      </c>
      <c r="E80" s="26">
        <v>126784.84</v>
      </c>
      <c r="F80" s="26">
        <f>F83</f>
        <v>126784.84</v>
      </c>
      <c r="G80" s="26">
        <f>G83</f>
        <v>126784.84</v>
      </c>
      <c r="H80" s="26"/>
    </row>
    <row r="81" spans="1:8" s="16" customFormat="1" ht="22.5" customHeight="1">
      <c r="A81" s="73"/>
      <c r="B81" s="73"/>
      <c r="C81" s="76"/>
      <c r="D81" s="27" t="s">
        <v>14</v>
      </c>
      <c r="E81" s="28">
        <f>E80/E79</f>
        <v>0.982805361115633</v>
      </c>
      <c r="F81" s="28">
        <f>F80/F79</f>
        <v>0.982805361115633</v>
      </c>
      <c r="G81" s="28">
        <f>G80/G79</f>
        <v>0.982805361115633</v>
      </c>
      <c r="H81" s="29"/>
    </row>
    <row r="82" spans="1:8" s="32" customFormat="1" ht="27" customHeight="1">
      <c r="A82" s="73"/>
      <c r="B82" s="64"/>
      <c r="C82" s="70" t="s">
        <v>38</v>
      </c>
      <c r="D82" s="30" t="s">
        <v>12</v>
      </c>
      <c r="E82" s="23"/>
      <c r="F82" s="23">
        <f>G82</f>
        <v>129003</v>
      </c>
      <c r="G82" s="23">
        <v>129003</v>
      </c>
      <c r="H82" s="31"/>
    </row>
    <row r="83" spans="1:8" s="32" customFormat="1" ht="18" customHeight="1">
      <c r="A83" s="73"/>
      <c r="B83" s="64"/>
      <c r="C83" s="70"/>
      <c r="D83" s="33" t="s">
        <v>13</v>
      </c>
      <c r="E83" s="26"/>
      <c r="F83" s="26">
        <f>G83</f>
        <v>126784.84</v>
      </c>
      <c r="G83" s="26">
        <v>126784.84</v>
      </c>
      <c r="H83" s="26"/>
    </row>
    <row r="84" spans="1:8" s="16" customFormat="1" ht="24" customHeight="1">
      <c r="A84" s="73"/>
      <c r="B84" s="64"/>
      <c r="C84" s="70"/>
      <c r="D84" s="27" t="s">
        <v>14</v>
      </c>
      <c r="E84" s="28"/>
      <c r="F84" s="28">
        <f>F83/F82</f>
        <v>0.982805361115633</v>
      </c>
      <c r="G84" s="28">
        <f>G83/G82</f>
        <v>0.982805361115633</v>
      </c>
      <c r="H84" s="29"/>
    </row>
    <row r="85" spans="1:8" ht="21" customHeight="1">
      <c r="A85" s="73"/>
      <c r="B85" s="73">
        <v>85219</v>
      </c>
      <c r="C85" s="76" t="s">
        <v>39</v>
      </c>
      <c r="D85" s="40" t="s">
        <v>12</v>
      </c>
      <c r="E85" s="38">
        <v>4381</v>
      </c>
      <c r="F85" s="38">
        <f>F88</f>
        <v>4381</v>
      </c>
      <c r="G85" s="38">
        <f>G88</f>
        <v>4381</v>
      </c>
      <c r="H85" s="39"/>
    </row>
    <row r="86" spans="1:8" ht="26.25" customHeight="1">
      <c r="A86" s="73"/>
      <c r="B86" s="73"/>
      <c r="C86" s="76"/>
      <c r="D86" s="25" t="s">
        <v>13</v>
      </c>
      <c r="E86" s="26">
        <v>4380.87</v>
      </c>
      <c r="F86" s="26">
        <f>F89</f>
        <v>4380.87</v>
      </c>
      <c r="G86" s="26">
        <f>G89</f>
        <v>4380.87</v>
      </c>
      <c r="H86" s="26"/>
    </row>
    <row r="87" spans="1:8" s="16" customFormat="1" ht="22.5" customHeight="1">
      <c r="A87" s="73"/>
      <c r="B87" s="73"/>
      <c r="C87" s="76"/>
      <c r="D87" s="27" t="s">
        <v>14</v>
      </c>
      <c r="E87" s="28">
        <v>0.9998999999999999</v>
      </c>
      <c r="F87" s="28">
        <v>0.9998999999999999</v>
      </c>
      <c r="G87" s="28">
        <v>0.9998999999999999</v>
      </c>
      <c r="H87" s="29"/>
    </row>
    <row r="88" spans="1:8" s="32" customFormat="1" ht="27" customHeight="1">
      <c r="A88" s="73"/>
      <c r="B88" s="64"/>
      <c r="C88" s="70" t="s">
        <v>40</v>
      </c>
      <c r="D88" s="30" t="s">
        <v>12</v>
      </c>
      <c r="E88" s="23"/>
      <c r="F88" s="23">
        <f>G88</f>
        <v>4381</v>
      </c>
      <c r="G88" s="23">
        <v>4381</v>
      </c>
      <c r="H88" s="31"/>
    </row>
    <row r="89" spans="1:8" s="32" customFormat="1" ht="18" customHeight="1">
      <c r="A89" s="73"/>
      <c r="B89" s="64"/>
      <c r="C89" s="70"/>
      <c r="D89" s="33" t="s">
        <v>13</v>
      </c>
      <c r="E89" s="26"/>
      <c r="F89" s="26">
        <f>G89</f>
        <v>4380.87</v>
      </c>
      <c r="G89" s="26">
        <v>4380.87</v>
      </c>
      <c r="H89" s="26"/>
    </row>
    <row r="90" spans="1:8" s="16" customFormat="1" ht="24" customHeight="1">
      <c r="A90" s="73"/>
      <c r="B90" s="64"/>
      <c r="C90" s="70"/>
      <c r="D90" s="27" t="s">
        <v>14</v>
      </c>
      <c r="E90" s="28"/>
      <c r="F90" s="28">
        <v>0.9998999999999999</v>
      </c>
      <c r="G90" s="28">
        <v>0.9998999999999999</v>
      </c>
      <c r="H90" s="29"/>
    </row>
    <row r="91" spans="1:8" ht="23.25" customHeight="1">
      <c r="A91" s="73"/>
      <c r="B91" s="64">
        <v>85228</v>
      </c>
      <c r="C91" s="72" t="s">
        <v>41</v>
      </c>
      <c r="D91" s="22" t="s">
        <v>12</v>
      </c>
      <c r="E91" s="23">
        <v>310000</v>
      </c>
      <c r="F91" s="23">
        <f>F94</f>
        <v>310000</v>
      </c>
      <c r="G91" s="23">
        <f>G94</f>
        <v>310000</v>
      </c>
      <c r="H91" s="31"/>
    </row>
    <row r="92" spans="1:8" ht="26.25" customHeight="1">
      <c r="A92" s="73"/>
      <c r="B92" s="64"/>
      <c r="C92" s="72"/>
      <c r="D92" s="25" t="s">
        <v>13</v>
      </c>
      <c r="E92" s="26">
        <v>310000</v>
      </c>
      <c r="F92" s="26">
        <f>F95</f>
        <v>310000</v>
      </c>
      <c r="G92" s="26">
        <f>G95</f>
        <v>310000</v>
      </c>
      <c r="H92" s="26"/>
    </row>
    <row r="93" spans="1:8" s="16" customFormat="1" ht="15">
      <c r="A93" s="73"/>
      <c r="B93" s="64"/>
      <c r="C93" s="72"/>
      <c r="D93" s="27" t="s">
        <v>14</v>
      </c>
      <c r="E93" s="28">
        <f>E92/E91</f>
        <v>1</v>
      </c>
      <c r="F93" s="28">
        <f>F92/F91</f>
        <v>1</v>
      </c>
      <c r="G93" s="28">
        <f>G92/G91</f>
        <v>1</v>
      </c>
      <c r="H93" s="29"/>
    </row>
    <row r="94" spans="1:8" s="32" customFormat="1" ht="24" customHeight="1">
      <c r="A94" s="73"/>
      <c r="B94" s="77"/>
      <c r="C94" s="78" t="s">
        <v>42</v>
      </c>
      <c r="D94" s="30" t="s">
        <v>12</v>
      </c>
      <c r="E94" s="23"/>
      <c r="F94" s="23">
        <f>G94</f>
        <v>310000</v>
      </c>
      <c r="G94" s="23">
        <v>310000</v>
      </c>
      <c r="H94" s="31"/>
    </row>
    <row r="95" spans="1:8" s="32" customFormat="1" ht="21.75" customHeight="1">
      <c r="A95" s="73"/>
      <c r="B95" s="77"/>
      <c r="C95" s="78"/>
      <c r="D95" s="33" t="s">
        <v>13</v>
      </c>
      <c r="E95" s="26"/>
      <c r="F95" s="26">
        <f>G95</f>
        <v>310000</v>
      </c>
      <c r="G95" s="26">
        <v>310000</v>
      </c>
      <c r="H95" s="26"/>
    </row>
    <row r="96" spans="1:8" s="16" customFormat="1" ht="15">
      <c r="A96" s="73"/>
      <c r="B96" s="77"/>
      <c r="C96" s="78"/>
      <c r="D96" s="41" t="s">
        <v>14</v>
      </c>
      <c r="E96" s="42"/>
      <c r="F96" s="28">
        <f>F95/F94</f>
        <v>1</v>
      </c>
      <c r="G96" s="28">
        <f>G95/G94</f>
        <v>1</v>
      </c>
      <c r="H96" s="43"/>
    </row>
    <row r="97" spans="1:8" s="36" customFormat="1" ht="27" customHeight="1">
      <c r="A97" s="62">
        <v>855</v>
      </c>
      <c r="B97" s="62"/>
      <c r="C97" s="71" t="s">
        <v>43</v>
      </c>
      <c r="D97" s="14" t="s">
        <v>12</v>
      </c>
      <c r="E97" s="15">
        <f>E100+E106+E112+E118</f>
        <v>97715814</v>
      </c>
      <c r="F97" s="15">
        <f>F100+F106+F112+F118</f>
        <v>97715814</v>
      </c>
      <c r="G97" s="15">
        <f>G100+G106+G112+G118</f>
        <v>97715814</v>
      </c>
      <c r="H97" s="15"/>
    </row>
    <row r="98" spans="1:8" s="36" customFormat="1" ht="26.25" customHeight="1">
      <c r="A98" s="62"/>
      <c r="B98" s="62"/>
      <c r="C98" s="71"/>
      <c r="D98" s="17" t="s">
        <v>13</v>
      </c>
      <c r="E98" s="18">
        <f>E101+E107+E113+E119</f>
        <v>97565483.8</v>
      </c>
      <c r="F98" s="18">
        <f>F101+F107+F113+F119</f>
        <v>97565483.8</v>
      </c>
      <c r="G98" s="18">
        <f>G101+G107+G113+G119</f>
        <v>97565483.8</v>
      </c>
      <c r="H98" s="18"/>
    </row>
    <row r="99" spans="1:8" s="16" customFormat="1" ht="15">
      <c r="A99" s="62"/>
      <c r="B99" s="62"/>
      <c r="C99" s="71"/>
      <c r="D99" s="34" t="s">
        <v>14</v>
      </c>
      <c r="E99" s="35">
        <f>E98/E97</f>
        <v>0.9984615571027223</v>
      </c>
      <c r="F99" s="35">
        <f>F98/F97</f>
        <v>0.9984615571027223</v>
      </c>
      <c r="G99" s="35">
        <f>G98/G97</f>
        <v>0.9984615571027223</v>
      </c>
      <c r="H99" s="29"/>
    </row>
    <row r="100" spans="1:8" ht="23.25" customHeight="1">
      <c r="A100" s="73"/>
      <c r="B100" s="64">
        <v>85501</v>
      </c>
      <c r="C100" s="72" t="s">
        <v>44</v>
      </c>
      <c r="D100" s="22" t="s">
        <v>12</v>
      </c>
      <c r="E100" s="23">
        <v>60617380</v>
      </c>
      <c r="F100" s="23">
        <f>F103</f>
        <v>60617380</v>
      </c>
      <c r="G100" s="23">
        <f>G103</f>
        <v>60617380</v>
      </c>
      <c r="H100" s="31"/>
    </row>
    <row r="101" spans="1:8" ht="26.25" customHeight="1">
      <c r="A101" s="73"/>
      <c r="B101" s="64"/>
      <c r="C101" s="72"/>
      <c r="D101" s="25" t="s">
        <v>13</v>
      </c>
      <c r="E101" s="26">
        <v>60588026.25</v>
      </c>
      <c r="F101" s="26">
        <f>F104</f>
        <v>60588026.25</v>
      </c>
      <c r="G101" s="26">
        <f>G104</f>
        <v>60588026.25</v>
      </c>
      <c r="H101" s="26"/>
    </row>
    <row r="102" spans="1:8" s="16" customFormat="1" ht="15">
      <c r="A102" s="73"/>
      <c r="B102" s="64"/>
      <c r="C102" s="72"/>
      <c r="D102" s="27" t="s">
        <v>14</v>
      </c>
      <c r="E102" s="28">
        <f>E101/E100</f>
        <v>0.9995157535677062</v>
      </c>
      <c r="F102" s="28">
        <f>F101/F100</f>
        <v>0.9995157535677062</v>
      </c>
      <c r="G102" s="28">
        <f>G101/G100</f>
        <v>0.9995157535677062</v>
      </c>
      <c r="H102" s="29"/>
    </row>
    <row r="103" spans="1:8" s="32" customFormat="1" ht="24" customHeight="1">
      <c r="A103" s="73"/>
      <c r="B103" s="77"/>
      <c r="C103" s="78" t="s">
        <v>45</v>
      </c>
      <c r="D103" s="30" t="s">
        <v>12</v>
      </c>
      <c r="E103" s="23"/>
      <c r="F103" s="23">
        <f>G103</f>
        <v>60617380</v>
      </c>
      <c r="G103" s="23">
        <v>60617380</v>
      </c>
      <c r="H103" s="31"/>
    </row>
    <row r="104" spans="1:8" s="32" customFormat="1" ht="21.75" customHeight="1">
      <c r="A104" s="73"/>
      <c r="B104" s="77"/>
      <c r="C104" s="78"/>
      <c r="D104" s="33" t="s">
        <v>13</v>
      </c>
      <c r="E104" s="26"/>
      <c r="F104" s="26">
        <f>G104</f>
        <v>60588026.25</v>
      </c>
      <c r="G104" s="26">
        <v>60588026.25</v>
      </c>
      <c r="H104" s="26"/>
    </row>
    <row r="105" spans="1:8" s="16" customFormat="1" ht="15">
      <c r="A105" s="73"/>
      <c r="B105" s="77"/>
      <c r="C105" s="78"/>
      <c r="D105" s="41" t="s">
        <v>14</v>
      </c>
      <c r="E105" s="42"/>
      <c r="F105" s="28">
        <f>F104/F103</f>
        <v>0.9995157535677062</v>
      </c>
      <c r="G105" s="28">
        <f>G104/G103</f>
        <v>0.9995157535677062</v>
      </c>
      <c r="H105" s="43"/>
    </row>
    <row r="106" spans="1:8" ht="23.25" customHeight="1">
      <c r="A106" s="73"/>
      <c r="B106" s="64">
        <v>85502</v>
      </c>
      <c r="C106" s="72" t="s">
        <v>46</v>
      </c>
      <c r="D106" s="22" t="s">
        <v>12</v>
      </c>
      <c r="E106" s="23">
        <v>37064049</v>
      </c>
      <c r="F106" s="23">
        <f>F109</f>
        <v>37064049</v>
      </c>
      <c r="G106" s="23">
        <f>G109</f>
        <v>37064049</v>
      </c>
      <c r="H106" s="31"/>
    </row>
    <row r="107" spans="1:8" ht="26.25" customHeight="1">
      <c r="A107" s="73"/>
      <c r="B107" s="64"/>
      <c r="C107" s="72"/>
      <c r="D107" s="25" t="s">
        <v>13</v>
      </c>
      <c r="E107" s="26">
        <v>36943137.76</v>
      </c>
      <c r="F107" s="26">
        <f>F110</f>
        <v>36943137.76</v>
      </c>
      <c r="G107" s="26">
        <f>G110</f>
        <v>36943137.76</v>
      </c>
      <c r="H107" s="26"/>
    </row>
    <row r="108" spans="1:8" s="16" customFormat="1" ht="15">
      <c r="A108" s="73"/>
      <c r="B108" s="64"/>
      <c r="C108" s="72"/>
      <c r="D108" s="27" t="s">
        <v>14</v>
      </c>
      <c r="E108" s="28">
        <f>E107/E106</f>
        <v>0.9967377757351874</v>
      </c>
      <c r="F108" s="28">
        <f>F107/F106</f>
        <v>0.9967377757351874</v>
      </c>
      <c r="G108" s="28">
        <f>G107/G106</f>
        <v>0.9967377757351874</v>
      </c>
      <c r="H108" s="29"/>
    </row>
    <row r="109" spans="1:8" s="32" customFormat="1" ht="24" customHeight="1">
      <c r="A109" s="73"/>
      <c r="B109" s="77"/>
      <c r="C109" s="78" t="s">
        <v>47</v>
      </c>
      <c r="D109" s="30" t="s">
        <v>12</v>
      </c>
      <c r="E109" s="23"/>
      <c r="F109" s="23">
        <f>G109</f>
        <v>37064049</v>
      </c>
      <c r="G109" s="23">
        <v>37064049</v>
      </c>
      <c r="H109" s="31"/>
    </row>
    <row r="110" spans="1:8" s="32" customFormat="1" ht="21.75" customHeight="1">
      <c r="A110" s="73"/>
      <c r="B110" s="77"/>
      <c r="C110" s="78"/>
      <c r="D110" s="33" t="s">
        <v>13</v>
      </c>
      <c r="E110" s="26"/>
      <c r="F110" s="26">
        <f>G110</f>
        <v>36943137.76</v>
      </c>
      <c r="G110" s="26">
        <v>36943137.76</v>
      </c>
      <c r="H110" s="26"/>
    </row>
    <row r="111" spans="1:8" s="16" customFormat="1" ht="29.25" customHeight="1">
      <c r="A111" s="73"/>
      <c r="B111" s="77"/>
      <c r="C111" s="78"/>
      <c r="D111" s="41" t="s">
        <v>14</v>
      </c>
      <c r="E111" s="42"/>
      <c r="F111" s="28">
        <f>F110/F109</f>
        <v>0.9967377757351874</v>
      </c>
      <c r="G111" s="28">
        <f>G110/G109</f>
        <v>0.9967377757351874</v>
      </c>
      <c r="H111" s="43"/>
    </row>
    <row r="112" spans="1:8" ht="23.25" customHeight="1">
      <c r="A112" s="73"/>
      <c r="B112" s="64">
        <v>85503</v>
      </c>
      <c r="C112" s="72" t="s">
        <v>48</v>
      </c>
      <c r="D112" s="22" t="s">
        <v>12</v>
      </c>
      <c r="E112" s="23">
        <v>1599</v>
      </c>
      <c r="F112" s="23">
        <f>F115</f>
        <v>1599</v>
      </c>
      <c r="G112" s="23">
        <f>G115</f>
        <v>1599</v>
      </c>
      <c r="H112" s="31"/>
    </row>
    <row r="113" spans="1:8" ht="26.25" customHeight="1">
      <c r="A113" s="73"/>
      <c r="B113" s="64"/>
      <c r="C113" s="72"/>
      <c r="D113" s="25" t="s">
        <v>13</v>
      </c>
      <c r="E113" s="26">
        <v>1534.15</v>
      </c>
      <c r="F113" s="26">
        <f>F116</f>
        <v>1534.15</v>
      </c>
      <c r="G113" s="26">
        <f>G116</f>
        <v>1534.15</v>
      </c>
      <c r="H113" s="26"/>
    </row>
    <row r="114" spans="1:8" s="16" customFormat="1" ht="15">
      <c r="A114" s="73"/>
      <c r="B114" s="64"/>
      <c r="C114" s="72"/>
      <c r="D114" s="27" t="s">
        <v>14</v>
      </c>
      <c r="E114" s="28">
        <f>E113/E112</f>
        <v>0.9594434021263291</v>
      </c>
      <c r="F114" s="28">
        <f>F113/F112</f>
        <v>0.9594434021263291</v>
      </c>
      <c r="G114" s="28">
        <f>G113/G112</f>
        <v>0.9594434021263291</v>
      </c>
      <c r="H114" s="29"/>
    </row>
    <row r="115" spans="1:8" s="32" customFormat="1" ht="24" customHeight="1">
      <c r="A115" s="73"/>
      <c r="B115" s="77"/>
      <c r="C115" s="78" t="s">
        <v>48</v>
      </c>
      <c r="D115" s="30" t="s">
        <v>12</v>
      </c>
      <c r="E115" s="23"/>
      <c r="F115" s="23">
        <f>G115</f>
        <v>1599</v>
      </c>
      <c r="G115" s="23">
        <v>1599</v>
      </c>
      <c r="H115" s="31"/>
    </row>
    <row r="116" spans="1:8" s="32" customFormat="1" ht="21.75" customHeight="1">
      <c r="A116" s="73"/>
      <c r="B116" s="77"/>
      <c r="C116" s="78"/>
      <c r="D116" s="33" t="s">
        <v>13</v>
      </c>
      <c r="E116" s="26"/>
      <c r="F116" s="26">
        <f>G116</f>
        <v>1534.15</v>
      </c>
      <c r="G116" s="26">
        <v>1534.15</v>
      </c>
      <c r="H116" s="26"/>
    </row>
    <row r="117" spans="1:8" s="16" customFormat="1" ht="29.25" customHeight="1">
      <c r="A117" s="73"/>
      <c r="B117" s="77"/>
      <c r="C117" s="78"/>
      <c r="D117" s="41" t="s">
        <v>14</v>
      </c>
      <c r="E117" s="42"/>
      <c r="F117" s="28">
        <f>F116/F115</f>
        <v>0.9594434021263291</v>
      </c>
      <c r="G117" s="28">
        <f>G116/G115</f>
        <v>0.9594434021263291</v>
      </c>
      <c r="H117" s="43"/>
    </row>
    <row r="118" spans="1:8" ht="23.25" customHeight="1">
      <c r="A118" s="73"/>
      <c r="B118" s="64">
        <v>85595</v>
      </c>
      <c r="C118" s="72" t="s">
        <v>16</v>
      </c>
      <c r="D118" s="22" t="s">
        <v>12</v>
      </c>
      <c r="E118" s="23">
        <v>32786</v>
      </c>
      <c r="F118" s="23">
        <f>F121</f>
        <v>32786</v>
      </c>
      <c r="G118" s="23">
        <f>G121</f>
        <v>32786</v>
      </c>
      <c r="H118" s="31"/>
    </row>
    <row r="119" spans="1:8" ht="26.25" customHeight="1">
      <c r="A119" s="73"/>
      <c r="B119" s="64"/>
      <c r="C119" s="72"/>
      <c r="D119" s="25" t="s">
        <v>13</v>
      </c>
      <c r="E119" s="26">
        <v>32785.64</v>
      </c>
      <c r="F119" s="26">
        <f>F122</f>
        <v>32785.64</v>
      </c>
      <c r="G119" s="26">
        <f>G122</f>
        <v>32785.64</v>
      </c>
      <c r="H119" s="26"/>
    </row>
    <row r="120" spans="1:8" s="16" customFormat="1" ht="15">
      <c r="A120" s="73"/>
      <c r="B120" s="64"/>
      <c r="C120" s="72"/>
      <c r="D120" s="27" t="s">
        <v>14</v>
      </c>
      <c r="E120" s="28">
        <v>0.9998999999999999</v>
      </c>
      <c r="F120" s="28">
        <v>0.9998999999999999</v>
      </c>
      <c r="G120" s="28">
        <v>0.9998999999999999</v>
      </c>
      <c r="H120" s="29"/>
    </row>
    <row r="121" spans="1:8" s="32" customFormat="1" ht="24" customHeight="1">
      <c r="A121" s="73"/>
      <c r="B121" s="77"/>
      <c r="C121" s="78" t="s">
        <v>49</v>
      </c>
      <c r="D121" s="30" t="s">
        <v>12</v>
      </c>
      <c r="E121" s="23"/>
      <c r="F121" s="23">
        <f>G121</f>
        <v>32786</v>
      </c>
      <c r="G121" s="23">
        <v>32786</v>
      </c>
      <c r="H121" s="31"/>
    </row>
    <row r="122" spans="1:8" s="32" customFormat="1" ht="21.75" customHeight="1">
      <c r="A122" s="73"/>
      <c r="B122" s="77"/>
      <c r="C122" s="78"/>
      <c r="D122" s="33" t="s">
        <v>13</v>
      </c>
      <c r="E122" s="26"/>
      <c r="F122" s="26">
        <f>G122</f>
        <v>32785.64</v>
      </c>
      <c r="G122" s="26">
        <v>32785.64</v>
      </c>
      <c r="H122" s="26"/>
    </row>
    <row r="123" spans="1:8" s="16" customFormat="1" ht="29.25" customHeight="1">
      <c r="A123" s="73"/>
      <c r="B123" s="77"/>
      <c r="C123" s="78"/>
      <c r="D123" s="41" t="s">
        <v>14</v>
      </c>
      <c r="E123" s="42"/>
      <c r="F123" s="28">
        <v>0.9998999999999999</v>
      </c>
      <c r="G123" s="28">
        <v>0.9998999999999999</v>
      </c>
      <c r="H123" s="43"/>
    </row>
    <row r="124" spans="1:8" s="24" customFormat="1" ht="26.25" customHeight="1">
      <c r="A124" s="62" t="s">
        <v>50</v>
      </c>
      <c r="B124" s="62"/>
      <c r="C124" s="62"/>
      <c r="D124" s="14" t="s">
        <v>12</v>
      </c>
      <c r="E124" s="44">
        <f>E7+E16+E25+E64+E43+E97+E34</f>
        <v>102269510.91</v>
      </c>
      <c r="F124" s="44">
        <f>F7+F16+F25+F64+F43+F97+F34</f>
        <v>102269510.91</v>
      </c>
      <c r="G124" s="44">
        <f>G7+G16+G25+G64+G43+G97+G34</f>
        <v>102269510.91</v>
      </c>
      <c r="H124" s="44"/>
    </row>
    <row r="125" spans="1:8" s="46" customFormat="1" ht="23.25" customHeight="1">
      <c r="A125" s="62"/>
      <c r="B125" s="62"/>
      <c r="C125" s="62"/>
      <c r="D125" s="17" t="s">
        <v>13</v>
      </c>
      <c r="E125" s="45">
        <f>E98+E65+E44+E35+E26+E17+E8</f>
        <v>102070655.27000001</v>
      </c>
      <c r="F125" s="45">
        <f>F98+F65+F44+F35+F26+F17+F8</f>
        <v>102070655.27000001</v>
      </c>
      <c r="G125" s="45">
        <f>G98+G65+G44+G35+G26+G17+G8</f>
        <v>102070655.27000001</v>
      </c>
      <c r="H125" s="45"/>
    </row>
    <row r="126" spans="1:8" s="16" customFormat="1" ht="15">
      <c r="A126" s="62"/>
      <c r="B126" s="62"/>
      <c r="C126" s="62"/>
      <c r="D126" s="34" t="s">
        <v>14</v>
      </c>
      <c r="E126" s="35">
        <f>E125/E124</f>
        <v>0.9980555725921582</v>
      </c>
      <c r="F126" s="35">
        <f>F125/F124</f>
        <v>0.9980555725921582</v>
      </c>
      <c r="G126" s="35">
        <f>G125/G124</f>
        <v>0.9980555725921582</v>
      </c>
      <c r="H126" s="29"/>
    </row>
    <row r="127" spans="1:9" s="36" customFormat="1" ht="24.75" customHeight="1">
      <c r="A127" s="62">
        <v>700</v>
      </c>
      <c r="B127" s="62"/>
      <c r="C127" s="66" t="s">
        <v>51</v>
      </c>
      <c r="D127" s="14" t="s">
        <v>12</v>
      </c>
      <c r="E127" s="15">
        <f>E130</f>
        <v>446580</v>
      </c>
      <c r="F127" s="15">
        <f>F130</f>
        <v>446580</v>
      </c>
      <c r="G127" s="15">
        <f>G130</f>
        <v>446580</v>
      </c>
      <c r="H127" s="15"/>
      <c r="I127" s="47"/>
    </row>
    <row r="128" spans="1:9" s="36" customFormat="1" ht="24.75" customHeight="1">
      <c r="A128" s="62"/>
      <c r="B128" s="62"/>
      <c r="C128" s="66"/>
      <c r="D128" s="17" t="s">
        <v>13</v>
      </c>
      <c r="E128" s="18">
        <f>E131</f>
        <v>418218.51</v>
      </c>
      <c r="F128" s="18">
        <f>F131</f>
        <v>418218.51</v>
      </c>
      <c r="G128" s="18">
        <f>G131</f>
        <v>418218.51</v>
      </c>
      <c r="H128" s="18"/>
      <c r="I128" s="47"/>
    </row>
    <row r="129" spans="1:8" s="16" customFormat="1" ht="15">
      <c r="A129" s="62"/>
      <c r="B129" s="62"/>
      <c r="C129" s="66"/>
      <c r="D129" s="34" t="s">
        <v>14</v>
      </c>
      <c r="E129" s="35">
        <f>E128/E127</f>
        <v>0.9364918043799544</v>
      </c>
      <c r="F129" s="35">
        <f>F128/F127</f>
        <v>0.9364918043799544</v>
      </c>
      <c r="G129" s="35">
        <f>G128/G127</f>
        <v>0.9364918043799544</v>
      </c>
      <c r="H129" s="35"/>
    </row>
    <row r="130" spans="1:9" ht="26.25" customHeight="1">
      <c r="A130" s="64"/>
      <c r="B130" s="64">
        <v>70005</v>
      </c>
      <c r="C130" s="69" t="s">
        <v>52</v>
      </c>
      <c r="D130" s="22" t="s">
        <v>12</v>
      </c>
      <c r="E130" s="23">
        <v>446580</v>
      </c>
      <c r="F130" s="23">
        <f>G130+H130</f>
        <v>446580</v>
      </c>
      <c r="G130" s="23">
        <f>G133</f>
        <v>446580</v>
      </c>
      <c r="H130" s="23"/>
      <c r="I130" s="48"/>
    </row>
    <row r="131" spans="1:8" ht="20.25" customHeight="1">
      <c r="A131" s="64"/>
      <c r="B131" s="64"/>
      <c r="C131" s="69"/>
      <c r="D131" s="25" t="s">
        <v>13</v>
      </c>
      <c r="E131" s="26">
        <v>418218.51</v>
      </c>
      <c r="F131" s="26">
        <f>G131+H131</f>
        <v>418218.51</v>
      </c>
      <c r="G131" s="26">
        <f>G134</f>
        <v>418218.51</v>
      </c>
      <c r="H131" s="26"/>
    </row>
    <row r="132" spans="1:8" s="16" customFormat="1" ht="15">
      <c r="A132" s="64"/>
      <c r="B132" s="64"/>
      <c r="C132" s="69"/>
      <c r="D132" s="27" t="s">
        <v>14</v>
      </c>
      <c r="E132" s="28">
        <f>E131/E130</f>
        <v>0.9364918043799544</v>
      </c>
      <c r="F132" s="28">
        <f>F131/F130</f>
        <v>0.9364918043799544</v>
      </c>
      <c r="G132" s="28">
        <f>G131/G130</f>
        <v>0.9364918043799544</v>
      </c>
      <c r="H132" s="28"/>
    </row>
    <row r="133" spans="1:8" s="50" customFormat="1" ht="22.5" customHeight="1">
      <c r="A133" s="64"/>
      <c r="B133" s="64"/>
      <c r="C133" s="70" t="s">
        <v>53</v>
      </c>
      <c r="D133" s="30" t="s">
        <v>12</v>
      </c>
      <c r="E133" s="49"/>
      <c r="F133" s="49">
        <f>G133</f>
        <v>446580</v>
      </c>
      <c r="G133" s="49">
        <v>446580</v>
      </c>
      <c r="H133" s="49"/>
    </row>
    <row r="134" spans="1:8" s="50" customFormat="1" ht="21.75" customHeight="1">
      <c r="A134" s="64"/>
      <c r="B134" s="64"/>
      <c r="C134" s="70"/>
      <c r="D134" s="33" t="s">
        <v>13</v>
      </c>
      <c r="E134" s="51"/>
      <c r="F134" s="51">
        <f>G134</f>
        <v>418218.51</v>
      </c>
      <c r="G134" s="51">
        <v>418218.51</v>
      </c>
      <c r="H134" s="51"/>
    </row>
    <row r="135" spans="1:8" s="16" customFormat="1" ht="15">
      <c r="A135" s="64"/>
      <c r="B135" s="64"/>
      <c r="C135" s="70"/>
      <c r="D135" s="27" t="s">
        <v>14</v>
      </c>
      <c r="E135" s="28"/>
      <c r="F135" s="28">
        <f>F134/F133</f>
        <v>0.9364918043799544</v>
      </c>
      <c r="G135" s="28">
        <f>G134/G133</f>
        <v>0.9364918043799544</v>
      </c>
      <c r="H135" s="29"/>
    </row>
    <row r="136" spans="1:8" s="36" customFormat="1" ht="26.25" customHeight="1">
      <c r="A136" s="62">
        <v>710</v>
      </c>
      <c r="B136" s="62"/>
      <c r="C136" s="71" t="s">
        <v>54</v>
      </c>
      <c r="D136" s="14" t="s">
        <v>12</v>
      </c>
      <c r="E136" s="15">
        <f>E139+E148</f>
        <v>649408</v>
      </c>
      <c r="F136" s="15">
        <f>F139+F148</f>
        <v>649408</v>
      </c>
      <c r="G136" s="15">
        <f>G139+G148</f>
        <v>649408</v>
      </c>
      <c r="H136" s="15"/>
    </row>
    <row r="137" spans="1:8" s="36" customFormat="1" ht="21.75" customHeight="1">
      <c r="A137" s="62"/>
      <c r="B137" s="62"/>
      <c r="C137" s="71"/>
      <c r="D137" s="17" t="s">
        <v>13</v>
      </c>
      <c r="E137" s="18">
        <f>E140+E149</f>
        <v>638038.97</v>
      </c>
      <c r="F137" s="18">
        <f>F140+F149</f>
        <v>638038.97</v>
      </c>
      <c r="G137" s="18">
        <f>G140+G149</f>
        <v>638038.97</v>
      </c>
      <c r="H137" s="18"/>
    </row>
    <row r="138" spans="1:8" s="16" customFormat="1" ht="15">
      <c r="A138" s="62"/>
      <c r="B138" s="62"/>
      <c r="C138" s="71"/>
      <c r="D138" s="34" t="s">
        <v>14</v>
      </c>
      <c r="E138" s="35">
        <f>E137/E136</f>
        <v>0.9824932399970434</v>
      </c>
      <c r="F138" s="35">
        <f>F137/F136</f>
        <v>0.9824932399970434</v>
      </c>
      <c r="G138" s="35">
        <f>G137/G136</f>
        <v>0.9824932399970434</v>
      </c>
      <c r="H138" s="29"/>
    </row>
    <row r="139" spans="1:8" ht="23.25" customHeight="1">
      <c r="A139" s="64"/>
      <c r="B139" s="64">
        <v>71012</v>
      </c>
      <c r="C139" s="72" t="s">
        <v>55</v>
      </c>
      <c r="D139" s="22" t="s">
        <v>12</v>
      </c>
      <c r="E139" s="23">
        <v>120000</v>
      </c>
      <c r="F139" s="23">
        <f>F142+F145</f>
        <v>120000</v>
      </c>
      <c r="G139" s="23">
        <f>G142+G145</f>
        <v>120000</v>
      </c>
      <c r="H139" s="31"/>
    </row>
    <row r="140" spans="1:8" ht="21.75" customHeight="1">
      <c r="A140" s="64"/>
      <c r="B140" s="64"/>
      <c r="C140" s="72"/>
      <c r="D140" s="25" t="s">
        <v>13</v>
      </c>
      <c r="E140" s="26">
        <v>110000</v>
      </c>
      <c r="F140" s="26">
        <f>F143+F146</f>
        <v>110000</v>
      </c>
      <c r="G140" s="26">
        <f>G143+G146</f>
        <v>110000</v>
      </c>
      <c r="H140" s="26"/>
    </row>
    <row r="141" spans="1:8" s="16" customFormat="1" ht="15">
      <c r="A141" s="64"/>
      <c r="B141" s="64"/>
      <c r="C141" s="72"/>
      <c r="D141" s="27" t="s">
        <v>14</v>
      </c>
      <c r="E141" s="28">
        <f>E140/E139</f>
        <v>0.9166666666666666</v>
      </c>
      <c r="F141" s="28">
        <f>F140/F139</f>
        <v>0.9166666666666666</v>
      </c>
      <c r="G141" s="28">
        <f>G140/G139</f>
        <v>0.9166666666666666</v>
      </c>
      <c r="H141" s="29"/>
    </row>
    <row r="142" spans="1:8" s="32" customFormat="1" ht="22.5" customHeight="1">
      <c r="A142" s="64"/>
      <c r="B142" s="64"/>
      <c r="C142" s="79" t="s">
        <v>56</v>
      </c>
      <c r="D142" s="30" t="s">
        <v>12</v>
      </c>
      <c r="E142" s="23"/>
      <c r="F142" s="23">
        <f>G142</f>
        <v>120000</v>
      </c>
      <c r="G142" s="23">
        <v>120000</v>
      </c>
      <c r="H142" s="31"/>
    </row>
    <row r="143" spans="1:8" s="32" customFormat="1" ht="22.5" customHeight="1">
      <c r="A143" s="64"/>
      <c r="B143" s="64"/>
      <c r="C143" s="79"/>
      <c r="D143" s="33" t="s">
        <v>13</v>
      </c>
      <c r="E143" s="26"/>
      <c r="F143" s="26">
        <f>G143</f>
        <v>110000</v>
      </c>
      <c r="G143" s="26">
        <v>110000</v>
      </c>
      <c r="H143" s="26"/>
    </row>
    <row r="144" spans="1:8" s="16" customFormat="1" ht="15">
      <c r="A144" s="64"/>
      <c r="B144" s="64"/>
      <c r="C144" s="79"/>
      <c r="D144" s="27" t="s">
        <v>14</v>
      </c>
      <c r="E144" s="28"/>
      <c r="F144" s="28">
        <f>F143/F142</f>
        <v>0.9166666666666666</v>
      </c>
      <c r="G144" s="28">
        <f>G143/G142</f>
        <v>0.9166666666666666</v>
      </c>
      <c r="H144" s="29"/>
    </row>
    <row r="145" spans="1:8" s="32" customFormat="1" ht="22.5" customHeight="1" hidden="1">
      <c r="A145" s="64"/>
      <c r="B145" s="64"/>
      <c r="C145" s="70" t="s">
        <v>20</v>
      </c>
      <c r="D145" s="30" t="s">
        <v>12</v>
      </c>
      <c r="E145" s="23"/>
      <c r="F145" s="23">
        <f>G145</f>
        <v>0</v>
      </c>
      <c r="G145" s="23">
        <v>0</v>
      </c>
      <c r="H145" s="31"/>
    </row>
    <row r="146" spans="1:8" s="32" customFormat="1" ht="22.5" customHeight="1" hidden="1">
      <c r="A146" s="64"/>
      <c r="B146" s="64"/>
      <c r="C146" s="70"/>
      <c r="D146" s="33" t="s">
        <v>13</v>
      </c>
      <c r="E146" s="26"/>
      <c r="F146" s="26">
        <f>G146</f>
        <v>0</v>
      </c>
      <c r="G146" s="26">
        <v>0</v>
      </c>
      <c r="H146" s="26"/>
    </row>
    <row r="147" spans="1:8" s="16" customFormat="1" ht="15" hidden="1">
      <c r="A147" s="64"/>
      <c r="B147" s="64"/>
      <c r="C147" s="70"/>
      <c r="D147" s="27" t="s">
        <v>14</v>
      </c>
      <c r="E147" s="28"/>
      <c r="F147" s="28" t="e">
        <f>F146/F145</f>
        <v>#DIV/0!</v>
      </c>
      <c r="G147" s="28" t="e">
        <f>G146/G145</f>
        <v>#DIV/0!</v>
      </c>
      <c r="H147" s="29"/>
    </row>
    <row r="148" spans="1:8" ht="24.75" customHeight="1">
      <c r="A148" s="64"/>
      <c r="B148" s="64">
        <v>71015</v>
      </c>
      <c r="C148" s="72" t="s">
        <v>57</v>
      </c>
      <c r="D148" s="22" t="s">
        <v>12</v>
      </c>
      <c r="E148" s="23">
        <v>529408</v>
      </c>
      <c r="F148" s="23">
        <f>F151</f>
        <v>529408</v>
      </c>
      <c r="G148" s="23">
        <f>G151</f>
        <v>529408</v>
      </c>
      <c r="H148" s="31"/>
    </row>
    <row r="149" spans="1:8" ht="22.5" customHeight="1">
      <c r="A149" s="64"/>
      <c r="B149" s="64"/>
      <c r="C149" s="72"/>
      <c r="D149" s="25" t="s">
        <v>13</v>
      </c>
      <c r="E149" s="26">
        <v>528038.97</v>
      </c>
      <c r="F149" s="26">
        <f>F152</f>
        <v>528038.97</v>
      </c>
      <c r="G149" s="26">
        <f>G152</f>
        <v>528038.97</v>
      </c>
      <c r="H149" s="26"/>
    </row>
    <row r="150" spans="1:8" s="16" customFormat="1" ht="15">
      <c r="A150" s="64"/>
      <c r="B150" s="64"/>
      <c r="C150" s="72"/>
      <c r="D150" s="27" t="s">
        <v>14</v>
      </c>
      <c r="E150" s="28">
        <f>E149/E148</f>
        <v>0.9974140360553675</v>
      </c>
      <c r="F150" s="28">
        <f>F149/F148</f>
        <v>0.9974140360553675</v>
      </c>
      <c r="G150" s="28">
        <f>G149/G148</f>
        <v>0.9974140360553675</v>
      </c>
      <c r="H150" s="29"/>
    </row>
    <row r="151" spans="1:8" s="32" customFormat="1" ht="24" customHeight="1">
      <c r="A151" s="64"/>
      <c r="B151" s="73"/>
      <c r="C151" s="74" t="s">
        <v>58</v>
      </c>
      <c r="D151" s="37" t="s">
        <v>12</v>
      </c>
      <c r="E151" s="38"/>
      <c r="F151" s="38">
        <f>G151</f>
        <v>529408</v>
      </c>
      <c r="G151" s="38">
        <v>529408</v>
      </c>
      <c r="H151" s="39"/>
    </row>
    <row r="152" spans="1:8" s="32" customFormat="1" ht="20.25" customHeight="1">
      <c r="A152" s="64"/>
      <c r="B152" s="73"/>
      <c r="C152" s="74"/>
      <c r="D152" s="33" t="s">
        <v>13</v>
      </c>
      <c r="E152" s="26"/>
      <c r="F152" s="26">
        <f>G152</f>
        <v>528038.97</v>
      </c>
      <c r="G152" s="26">
        <v>528038.97</v>
      </c>
      <c r="H152" s="26"/>
    </row>
    <row r="153" spans="1:8" s="16" customFormat="1" ht="15">
      <c r="A153" s="64"/>
      <c r="B153" s="73"/>
      <c r="C153" s="74"/>
      <c r="D153" s="27" t="s">
        <v>14</v>
      </c>
      <c r="E153" s="28"/>
      <c r="F153" s="28">
        <f>F152/F151</f>
        <v>0.9974140360553675</v>
      </c>
      <c r="G153" s="28">
        <f>G152/G151</f>
        <v>0.9974140360553675</v>
      </c>
      <c r="H153" s="29"/>
    </row>
    <row r="154" spans="1:8" s="36" customFormat="1" ht="26.25" customHeight="1">
      <c r="A154" s="62">
        <v>750</v>
      </c>
      <c r="B154" s="62"/>
      <c r="C154" s="71" t="s">
        <v>18</v>
      </c>
      <c r="D154" s="14" t="s">
        <v>12</v>
      </c>
      <c r="E154" s="15">
        <f>E157+E163</f>
        <v>80117</v>
      </c>
      <c r="F154" s="15">
        <f>F157+F163</f>
        <v>80117</v>
      </c>
      <c r="G154" s="15">
        <f>G157+G163</f>
        <v>80117</v>
      </c>
      <c r="H154" s="15"/>
    </row>
    <row r="155" spans="1:8" s="36" customFormat="1" ht="26.25" customHeight="1">
      <c r="A155" s="62"/>
      <c r="B155" s="62"/>
      <c r="C155" s="71"/>
      <c r="D155" s="17" t="s">
        <v>13</v>
      </c>
      <c r="E155" s="18">
        <f>E158+E164</f>
        <v>80117</v>
      </c>
      <c r="F155" s="18">
        <f>F158+F164</f>
        <v>80117</v>
      </c>
      <c r="G155" s="18">
        <f>G158+G164</f>
        <v>80117</v>
      </c>
      <c r="H155" s="18"/>
    </row>
    <row r="156" spans="1:8" s="16" customFormat="1" ht="15">
      <c r="A156" s="62"/>
      <c r="B156" s="62"/>
      <c r="C156" s="71"/>
      <c r="D156" s="34" t="s">
        <v>14</v>
      </c>
      <c r="E156" s="35">
        <f>E155/E154</f>
        <v>1</v>
      </c>
      <c r="F156" s="35">
        <f>F155/F154</f>
        <v>1</v>
      </c>
      <c r="G156" s="35">
        <f>G155/G154</f>
        <v>1</v>
      </c>
      <c r="H156" s="29"/>
    </row>
    <row r="157" spans="1:9" ht="24.75" customHeight="1">
      <c r="A157" s="64"/>
      <c r="B157" s="64">
        <v>75011</v>
      </c>
      <c r="C157" s="72" t="s">
        <v>19</v>
      </c>
      <c r="D157" s="22" t="s">
        <v>12</v>
      </c>
      <c r="E157" s="23">
        <v>49670</v>
      </c>
      <c r="F157" s="23">
        <f>F160</f>
        <v>49670</v>
      </c>
      <c r="G157" s="23">
        <f>G160</f>
        <v>49670</v>
      </c>
      <c r="H157" s="31"/>
      <c r="I157" s="48"/>
    </row>
    <row r="158" spans="1:8" ht="18.75" customHeight="1">
      <c r="A158" s="64"/>
      <c r="B158" s="64"/>
      <c r="C158" s="72"/>
      <c r="D158" s="25" t="s">
        <v>13</v>
      </c>
      <c r="E158" s="26">
        <v>49670</v>
      </c>
      <c r="F158" s="26">
        <f>F161</f>
        <v>49670</v>
      </c>
      <c r="G158" s="26">
        <f>G161</f>
        <v>49670</v>
      </c>
      <c r="H158" s="26"/>
    </row>
    <row r="159" spans="1:8" s="16" customFormat="1" ht="15">
      <c r="A159" s="64"/>
      <c r="B159" s="64"/>
      <c r="C159" s="72"/>
      <c r="D159" s="27" t="s">
        <v>14</v>
      </c>
      <c r="E159" s="28">
        <f>E158/E157</f>
        <v>1</v>
      </c>
      <c r="F159" s="28">
        <f>F158/F157</f>
        <v>1</v>
      </c>
      <c r="G159" s="28">
        <f>G158/G157</f>
        <v>1</v>
      </c>
      <c r="H159" s="29"/>
    </row>
    <row r="160" spans="1:8" s="32" customFormat="1" ht="24" customHeight="1">
      <c r="A160" s="64"/>
      <c r="B160" s="64"/>
      <c r="C160" s="70" t="s">
        <v>20</v>
      </c>
      <c r="D160" s="30" t="s">
        <v>12</v>
      </c>
      <c r="E160" s="23"/>
      <c r="F160" s="23">
        <f>G160</f>
        <v>49670</v>
      </c>
      <c r="G160" s="23">
        <v>49670</v>
      </c>
      <c r="H160" s="31"/>
    </row>
    <row r="161" spans="1:8" s="32" customFormat="1" ht="20.25" customHeight="1">
      <c r="A161" s="64"/>
      <c r="B161" s="64"/>
      <c r="C161" s="70"/>
      <c r="D161" s="33" t="s">
        <v>13</v>
      </c>
      <c r="E161" s="26"/>
      <c r="F161" s="26">
        <f>G161</f>
        <v>49670</v>
      </c>
      <c r="G161" s="26">
        <v>49670</v>
      </c>
      <c r="H161" s="26"/>
    </row>
    <row r="162" spans="1:8" s="16" customFormat="1" ht="15">
      <c r="A162" s="64"/>
      <c r="B162" s="64"/>
      <c r="C162" s="70"/>
      <c r="D162" s="27" t="s">
        <v>14</v>
      </c>
      <c r="E162" s="28"/>
      <c r="F162" s="28">
        <f>F161/F160</f>
        <v>1</v>
      </c>
      <c r="G162" s="28">
        <f>G161/G160</f>
        <v>1</v>
      </c>
      <c r="H162" s="29"/>
    </row>
    <row r="163" spans="1:8" ht="23.25" customHeight="1">
      <c r="A163" s="64"/>
      <c r="B163" s="64">
        <v>75045</v>
      </c>
      <c r="C163" s="72" t="s">
        <v>59</v>
      </c>
      <c r="D163" s="22" t="s">
        <v>12</v>
      </c>
      <c r="E163" s="23">
        <v>30447</v>
      </c>
      <c r="F163" s="23">
        <f>F166</f>
        <v>30447</v>
      </c>
      <c r="G163" s="23">
        <f>G166</f>
        <v>30447</v>
      </c>
      <c r="H163" s="31"/>
    </row>
    <row r="164" spans="1:8" ht="23.25" customHeight="1">
      <c r="A164" s="64"/>
      <c r="B164" s="64"/>
      <c r="C164" s="72"/>
      <c r="D164" s="25" t="s">
        <v>13</v>
      </c>
      <c r="E164" s="26">
        <v>30447</v>
      </c>
      <c r="F164" s="26">
        <f>F167</f>
        <v>30447</v>
      </c>
      <c r="G164" s="26">
        <f>G167</f>
        <v>30447</v>
      </c>
      <c r="H164" s="26"/>
    </row>
    <row r="165" spans="1:8" s="16" customFormat="1" ht="15">
      <c r="A165" s="64"/>
      <c r="B165" s="64"/>
      <c r="C165" s="72"/>
      <c r="D165" s="27" t="s">
        <v>14</v>
      </c>
      <c r="E165" s="28">
        <f>E164/E163</f>
        <v>1</v>
      </c>
      <c r="F165" s="28">
        <f>F164/F163</f>
        <v>1</v>
      </c>
      <c r="G165" s="28">
        <f>G164/G163</f>
        <v>1</v>
      </c>
      <c r="H165" s="29"/>
    </row>
    <row r="166" spans="1:8" s="32" customFormat="1" ht="24.75" customHeight="1">
      <c r="A166" s="64"/>
      <c r="B166" s="64"/>
      <c r="C166" s="79" t="s">
        <v>60</v>
      </c>
      <c r="D166" s="30" t="s">
        <v>12</v>
      </c>
      <c r="E166" s="23"/>
      <c r="F166" s="23">
        <f>G166</f>
        <v>30447</v>
      </c>
      <c r="G166" s="23">
        <v>30447</v>
      </c>
      <c r="H166" s="31"/>
    </row>
    <row r="167" spans="1:8" s="32" customFormat="1" ht="19.5" customHeight="1">
      <c r="A167" s="64"/>
      <c r="B167" s="64"/>
      <c r="C167" s="79"/>
      <c r="D167" s="33" t="s">
        <v>13</v>
      </c>
      <c r="E167" s="26"/>
      <c r="F167" s="26">
        <f>G167</f>
        <v>30447</v>
      </c>
      <c r="G167" s="26">
        <v>30447</v>
      </c>
      <c r="H167" s="26"/>
    </row>
    <row r="168" spans="1:8" s="16" customFormat="1" ht="15">
      <c r="A168" s="64"/>
      <c r="B168" s="64"/>
      <c r="C168" s="79"/>
      <c r="D168" s="27" t="s">
        <v>14</v>
      </c>
      <c r="E168" s="28"/>
      <c r="F168" s="28">
        <f>F167/F166</f>
        <v>1</v>
      </c>
      <c r="G168" s="28">
        <f>G167/G166</f>
        <v>1</v>
      </c>
      <c r="H168" s="29"/>
    </row>
    <row r="169" spans="1:8" s="36" customFormat="1" ht="24" customHeight="1">
      <c r="A169" s="62">
        <v>754</v>
      </c>
      <c r="B169" s="62"/>
      <c r="C169" s="71" t="s">
        <v>24</v>
      </c>
      <c r="D169" s="14" t="s">
        <v>12</v>
      </c>
      <c r="E169" s="15">
        <f>E172+E181</f>
        <v>14895718</v>
      </c>
      <c r="F169" s="15">
        <f>F172+F181</f>
        <v>14895718</v>
      </c>
      <c r="G169" s="15">
        <f>G172+G181</f>
        <v>12733718</v>
      </c>
      <c r="H169" s="15">
        <f>H172</f>
        <v>2162000</v>
      </c>
    </row>
    <row r="170" spans="1:8" s="36" customFormat="1" ht="22.5" customHeight="1">
      <c r="A170" s="62"/>
      <c r="B170" s="62"/>
      <c r="C170" s="71"/>
      <c r="D170" s="17" t="s">
        <v>13</v>
      </c>
      <c r="E170" s="18">
        <f>E173+E182</f>
        <v>14895718</v>
      </c>
      <c r="F170" s="18">
        <f>F173+F182</f>
        <v>14895718</v>
      </c>
      <c r="G170" s="18">
        <f>G173+G182</f>
        <v>12733718</v>
      </c>
      <c r="H170" s="18">
        <f>H173</f>
        <v>2162000</v>
      </c>
    </row>
    <row r="171" spans="1:8" s="16" customFormat="1" ht="15">
      <c r="A171" s="62"/>
      <c r="B171" s="62"/>
      <c r="C171" s="71"/>
      <c r="D171" s="34" t="s">
        <v>14</v>
      </c>
      <c r="E171" s="35">
        <f>E170/E169</f>
        <v>1</v>
      </c>
      <c r="F171" s="35">
        <f>F170/F169</f>
        <v>1</v>
      </c>
      <c r="G171" s="35">
        <f>G170/G169</f>
        <v>1</v>
      </c>
      <c r="H171" s="35">
        <f>H170/H169</f>
        <v>1</v>
      </c>
    </row>
    <row r="172" spans="1:8" ht="24.75" customHeight="1">
      <c r="A172" s="80"/>
      <c r="B172" s="64">
        <v>75411</v>
      </c>
      <c r="C172" s="72" t="s">
        <v>61</v>
      </c>
      <c r="D172" s="22" t="s">
        <v>12</v>
      </c>
      <c r="E172" s="23">
        <v>14819765</v>
      </c>
      <c r="F172" s="23">
        <f>F175+F178</f>
        <v>14819765</v>
      </c>
      <c r="G172" s="23">
        <f>G175</f>
        <v>12657765</v>
      </c>
      <c r="H172" s="23">
        <f>H175+H178</f>
        <v>2162000</v>
      </c>
    </row>
    <row r="173" spans="1:8" ht="19.5" customHeight="1">
      <c r="A173" s="80"/>
      <c r="B173" s="64"/>
      <c r="C173" s="72"/>
      <c r="D173" s="25" t="s">
        <v>13</v>
      </c>
      <c r="E173" s="26">
        <v>14819765</v>
      </c>
      <c r="F173" s="26">
        <f>F176+F179</f>
        <v>14819765</v>
      </c>
      <c r="G173" s="26">
        <f>G176</f>
        <v>12657765</v>
      </c>
      <c r="H173" s="26">
        <f>H176+H179</f>
        <v>2162000</v>
      </c>
    </row>
    <row r="174" spans="1:8" s="16" customFormat="1" ht="15">
      <c r="A174" s="80"/>
      <c r="B174" s="64"/>
      <c r="C174" s="72"/>
      <c r="D174" s="27" t="s">
        <v>14</v>
      </c>
      <c r="E174" s="28">
        <f>E173/E172</f>
        <v>1</v>
      </c>
      <c r="F174" s="28">
        <f>F173/F172</f>
        <v>1</v>
      </c>
      <c r="G174" s="28">
        <f>G173/G172</f>
        <v>1</v>
      </c>
      <c r="H174" s="28">
        <f>H173/H172</f>
        <v>1</v>
      </c>
    </row>
    <row r="175" spans="1:8" s="32" customFormat="1" ht="27" customHeight="1">
      <c r="A175" s="80"/>
      <c r="B175" s="73"/>
      <c r="C175" s="74" t="s">
        <v>62</v>
      </c>
      <c r="D175" s="37" t="s">
        <v>12</v>
      </c>
      <c r="E175" s="38"/>
      <c r="F175" s="38">
        <f>G175</f>
        <v>12657765</v>
      </c>
      <c r="G175" s="23">
        <v>12657765</v>
      </c>
      <c r="H175" s="23"/>
    </row>
    <row r="176" spans="1:8" s="32" customFormat="1" ht="20.25" customHeight="1">
      <c r="A176" s="80"/>
      <c r="B176" s="73"/>
      <c r="C176" s="74"/>
      <c r="D176" s="33" t="s">
        <v>13</v>
      </c>
      <c r="E176" s="26"/>
      <c r="F176" s="26">
        <f>G176</f>
        <v>12657765</v>
      </c>
      <c r="G176" s="26">
        <v>12657765</v>
      </c>
      <c r="H176" s="26"/>
    </row>
    <row r="177" spans="1:8" s="16" customFormat="1" ht="15">
      <c r="A177" s="80"/>
      <c r="B177" s="73"/>
      <c r="C177" s="74"/>
      <c r="D177" s="27" t="s">
        <v>14</v>
      </c>
      <c r="E177" s="28"/>
      <c r="F177" s="28">
        <f>F176/F175</f>
        <v>1</v>
      </c>
      <c r="G177" s="28">
        <f>G176/G175</f>
        <v>1</v>
      </c>
      <c r="H177" s="28"/>
    </row>
    <row r="178" spans="1:8" s="32" customFormat="1" ht="27" customHeight="1">
      <c r="A178" s="80"/>
      <c r="B178" s="64"/>
      <c r="C178" s="70" t="s">
        <v>63</v>
      </c>
      <c r="D178" s="30" t="s">
        <v>12</v>
      </c>
      <c r="E178" s="23"/>
      <c r="F178" s="23">
        <f>H178</f>
        <v>2162000</v>
      </c>
      <c r="G178" s="23"/>
      <c r="H178" s="23">
        <v>2162000</v>
      </c>
    </row>
    <row r="179" spans="1:8" s="32" customFormat="1" ht="20.25" customHeight="1">
      <c r="A179" s="80"/>
      <c r="B179" s="64"/>
      <c r="C179" s="70"/>
      <c r="D179" s="33" t="s">
        <v>13</v>
      </c>
      <c r="E179" s="26"/>
      <c r="F179" s="26">
        <f>H179</f>
        <v>2162000</v>
      </c>
      <c r="G179" s="26"/>
      <c r="H179" s="26">
        <v>2162000</v>
      </c>
    </row>
    <row r="180" spans="1:8" s="16" customFormat="1" ht="15">
      <c r="A180" s="80"/>
      <c r="B180" s="64"/>
      <c r="C180" s="70"/>
      <c r="D180" s="27" t="s">
        <v>14</v>
      </c>
      <c r="E180" s="28"/>
      <c r="F180" s="28">
        <f>F179/F178</f>
        <v>1</v>
      </c>
      <c r="G180" s="28"/>
      <c r="H180" s="28">
        <f>H179/H178</f>
        <v>1</v>
      </c>
    </row>
    <row r="181" spans="1:8" ht="24.75" customHeight="1">
      <c r="A181" s="80"/>
      <c r="B181" s="64">
        <v>75478</v>
      </c>
      <c r="C181" s="72" t="s">
        <v>64</v>
      </c>
      <c r="D181" s="22" t="s">
        <v>12</v>
      </c>
      <c r="E181" s="23">
        <v>75953</v>
      </c>
      <c r="F181" s="23">
        <f>F184</f>
        <v>75953</v>
      </c>
      <c r="G181" s="23">
        <f>G184</f>
        <v>75953</v>
      </c>
      <c r="H181" s="23"/>
    </row>
    <row r="182" spans="1:8" ht="19.5" customHeight="1">
      <c r="A182" s="80"/>
      <c r="B182" s="64"/>
      <c r="C182" s="72"/>
      <c r="D182" s="25" t="s">
        <v>13</v>
      </c>
      <c r="E182" s="26">
        <v>75953</v>
      </c>
      <c r="F182" s="26">
        <f>G182</f>
        <v>75953</v>
      </c>
      <c r="G182" s="26">
        <f>G185</f>
        <v>75953</v>
      </c>
      <c r="H182" s="26"/>
    </row>
    <row r="183" spans="1:8" s="16" customFormat="1" ht="15">
      <c r="A183" s="80"/>
      <c r="B183" s="64"/>
      <c r="C183" s="72"/>
      <c r="D183" s="27" t="s">
        <v>14</v>
      </c>
      <c r="E183" s="28">
        <f>E182/E181</f>
        <v>1</v>
      </c>
      <c r="F183" s="28">
        <f>F182/F181</f>
        <v>1</v>
      </c>
      <c r="G183" s="28">
        <f>G182/G181</f>
        <v>1</v>
      </c>
      <c r="H183" s="28"/>
    </row>
    <row r="184" spans="1:8" s="32" customFormat="1" ht="27" customHeight="1">
      <c r="A184" s="80"/>
      <c r="B184" s="73"/>
      <c r="C184" s="74" t="s">
        <v>65</v>
      </c>
      <c r="D184" s="37" t="s">
        <v>12</v>
      </c>
      <c r="E184" s="38"/>
      <c r="F184" s="38">
        <f>G184</f>
        <v>75953</v>
      </c>
      <c r="G184" s="23">
        <v>75953</v>
      </c>
      <c r="H184" s="23"/>
    </row>
    <row r="185" spans="1:8" s="32" customFormat="1" ht="20.25" customHeight="1">
      <c r="A185" s="80"/>
      <c r="B185" s="73"/>
      <c r="C185" s="74"/>
      <c r="D185" s="33" t="s">
        <v>13</v>
      </c>
      <c r="E185" s="26"/>
      <c r="F185" s="26">
        <f>G185</f>
        <v>75953</v>
      </c>
      <c r="G185" s="26">
        <v>75953</v>
      </c>
      <c r="H185" s="26"/>
    </row>
    <row r="186" spans="1:8" s="16" customFormat="1" ht="24.75" customHeight="1">
      <c r="A186" s="80"/>
      <c r="B186" s="73"/>
      <c r="C186" s="74"/>
      <c r="D186" s="27" t="s">
        <v>14</v>
      </c>
      <c r="E186" s="28"/>
      <c r="F186" s="28">
        <f>F185/F184</f>
        <v>1</v>
      </c>
      <c r="G186" s="28">
        <f>G185/G184</f>
        <v>1</v>
      </c>
      <c r="H186" s="28"/>
    </row>
    <row r="187" spans="1:8" s="36" customFormat="1" ht="24" customHeight="1">
      <c r="A187" s="62">
        <v>755</v>
      </c>
      <c r="B187" s="62"/>
      <c r="C187" s="71" t="s">
        <v>66</v>
      </c>
      <c r="D187" s="14" t="s">
        <v>12</v>
      </c>
      <c r="E187" s="15">
        <f>E190</f>
        <v>313020</v>
      </c>
      <c r="F187" s="15">
        <f>F190</f>
        <v>313020</v>
      </c>
      <c r="G187" s="15">
        <f>G190</f>
        <v>313020</v>
      </c>
      <c r="H187" s="15"/>
    </row>
    <row r="188" spans="1:8" s="36" customFormat="1" ht="22.5" customHeight="1">
      <c r="A188" s="62"/>
      <c r="B188" s="62"/>
      <c r="C188" s="71"/>
      <c r="D188" s="17" t="s">
        <v>13</v>
      </c>
      <c r="E188" s="18">
        <f>E191</f>
        <v>310783.89</v>
      </c>
      <c r="F188" s="18">
        <f>F191</f>
        <v>310783.89</v>
      </c>
      <c r="G188" s="18">
        <f>G191</f>
        <v>310783.89</v>
      </c>
      <c r="H188" s="18"/>
    </row>
    <row r="189" spans="1:8" s="16" customFormat="1" ht="15">
      <c r="A189" s="62"/>
      <c r="B189" s="62"/>
      <c r="C189" s="71"/>
      <c r="D189" s="34" t="s">
        <v>14</v>
      </c>
      <c r="E189" s="35">
        <f>E188/E187</f>
        <v>0.9928563350584627</v>
      </c>
      <c r="F189" s="35">
        <f>F188/F187</f>
        <v>0.9928563350584627</v>
      </c>
      <c r="G189" s="35">
        <f>G188/G187</f>
        <v>0.9928563350584627</v>
      </c>
      <c r="H189" s="35"/>
    </row>
    <row r="190" spans="1:8" ht="24.75" customHeight="1">
      <c r="A190" s="64"/>
      <c r="B190" s="64">
        <v>75515</v>
      </c>
      <c r="C190" s="72" t="s">
        <v>67</v>
      </c>
      <c r="D190" s="22" t="s">
        <v>12</v>
      </c>
      <c r="E190" s="23">
        <v>313020</v>
      </c>
      <c r="F190" s="23">
        <f>F193</f>
        <v>313020</v>
      </c>
      <c r="G190" s="23">
        <f>G193</f>
        <v>313020</v>
      </c>
      <c r="H190" s="23"/>
    </row>
    <row r="191" spans="1:8" ht="19.5" customHeight="1">
      <c r="A191" s="64"/>
      <c r="B191" s="64"/>
      <c r="C191" s="72"/>
      <c r="D191" s="25" t="s">
        <v>13</v>
      </c>
      <c r="E191" s="26">
        <v>310783.89</v>
      </c>
      <c r="F191" s="26">
        <f>G191</f>
        <v>310783.89</v>
      </c>
      <c r="G191" s="26">
        <f>G194</f>
        <v>310783.89</v>
      </c>
      <c r="H191" s="26"/>
    </row>
    <row r="192" spans="1:8" s="16" customFormat="1" ht="15">
      <c r="A192" s="64"/>
      <c r="B192" s="64"/>
      <c r="C192" s="72"/>
      <c r="D192" s="27" t="s">
        <v>14</v>
      </c>
      <c r="E192" s="28">
        <f>E191/E190</f>
        <v>0.9928563350584627</v>
      </c>
      <c r="F192" s="28">
        <f>F191/F190</f>
        <v>0.9928563350584627</v>
      </c>
      <c r="G192" s="28">
        <f>G191/G190</f>
        <v>0.9928563350584627</v>
      </c>
      <c r="H192" s="28"/>
    </row>
    <row r="193" spans="1:8" s="32" customFormat="1" ht="27" customHeight="1">
      <c r="A193" s="64"/>
      <c r="B193" s="73"/>
      <c r="C193" s="74" t="s">
        <v>68</v>
      </c>
      <c r="D193" s="37" t="s">
        <v>12</v>
      </c>
      <c r="E193" s="38"/>
      <c r="F193" s="38">
        <f>G193</f>
        <v>313020</v>
      </c>
      <c r="G193" s="23">
        <v>313020</v>
      </c>
      <c r="H193" s="23"/>
    </row>
    <row r="194" spans="1:8" s="32" customFormat="1" ht="20.25" customHeight="1">
      <c r="A194" s="64"/>
      <c r="B194" s="73"/>
      <c r="C194" s="74"/>
      <c r="D194" s="33" t="s">
        <v>13</v>
      </c>
      <c r="E194" s="26"/>
      <c r="F194" s="26">
        <f>G194</f>
        <v>310783.89</v>
      </c>
      <c r="G194" s="26">
        <v>310783.89</v>
      </c>
      <c r="H194" s="26"/>
    </row>
    <row r="195" spans="1:8" s="16" customFormat="1" ht="15">
      <c r="A195" s="64"/>
      <c r="B195" s="73"/>
      <c r="C195" s="74"/>
      <c r="D195" s="27" t="s">
        <v>14</v>
      </c>
      <c r="E195" s="28"/>
      <c r="F195" s="28">
        <f>F194/F193</f>
        <v>0.9928563350584627</v>
      </c>
      <c r="G195" s="28">
        <f>G194/G193</f>
        <v>0.9928563350584627</v>
      </c>
      <c r="H195" s="28"/>
    </row>
    <row r="196" spans="1:8" s="36" customFormat="1" ht="24" customHeight="1">
      <c r="A196" s="62">
        <v>801</v>
      </c>
      <c r="B196" s="62"/>
      <c r="C196" s="71" t="s">
        <v>27</v>
      </c>
      <c r="D196" s="14" t="s">
        <v>12</v>
      </c>
      <c r="E196" s="15">
        <f>E199+E211+E205</f>
        <v>108037</v>
      </c>
      <c r="F196" s="15">
        <f>F199+F211+F205</f>
        <v>108037</v>
      </c>
      <c r="G196" s="15">
        <f>G199+G211+G205</f>
        <v>108037</v>
      </c>
      <c r="H196" s="15"/>
    </row>
    <row r="197" spans="1:8" s="36" customFormat="1" ht="22.5" customHeight="1">
      <c r="A197" s="62"/>
      <c r="B197" s="62"/>
      <c r="C197" s="71"/>
      <c r="D197" s="17" t="s">
        <v>13</v>
      </c>
      <c r="E197" s="18">
        <f>E200+E212+E206</f>
        <v>64384.21000000001</v>
      </c>
      <c r="F197" s="18">
        <f>F200+F212+F206</f>
        <v>64384.21000000001</v>
      </c>
      <c r="G197" s="18">
        <f>G200+G212+G206</f>
        <v>64384.21000000001</v>
      </c>
      <c r="H197" s="18"/>
    </row>
    <row r="198" spans="1:8" s="16" customFormat="1" ht="15">
      <c r="A198" s="62"/>
      <c r="B198" s="62"/>
      <c r="C198" s="71"/>
      <c r="D198" s="34" t="s">
        <v>14</v>
      </c>
      <c r="E198" s="35">
        <f>E197/E196</f>
        <v>0.5959459259327824</v>
      </c>
      <c r="F198" s="35">
        <f>F197/F196</f>
        <v>0.5959459259327824</v>
      </c>
      <c r="G198" s="35">
        <f>G197/G196</f>
        <v>0.5959459259327824</v>
      </c>
      <c r="H198" s="35"/>
    </row>
    <row r="199" spans="1:8" ht="24.75" customHeight="1">
      <c r="A199" s="64"/>
      <c r="B199" s="64">
        <v>80102</v>
      </c>
      <c r="C199" s="72" t="s">
        <v>69</v>
      </c>
      <c r="D199" s="22" t="s">
        <v>12</v>
      </c>
      <c r="E199" s="23">
        <v>51408</v>
      </c>
      <c r="F199" s="23">
        <f>F202</f>
        <v>51408</v>
      </c>
      <c r="G199" s="23">
        <f>G202</f>
        <v>51408</v>
      </c>
      <c r="H199" s="23"/>
    </row>
    <row r="200" spans="1:8" ht="19.5" customHeight="1">
      <c r="A200" s="64"/>
      <c r="B200" s="64"/>
      <c r="C200" s="72"/>
      <c r="D200" s="25" t="s">
        <v>13</v>
      </c>
      <c r="E200" s="26">
        <v>26260.21</v>
      </c>
      <c r="F200" s="26">
        <f>G200</f>
        <v>26260.21</v>
      </c>
      <c r="G200" s="26">
        <f>G203</f>
        <v>26260.21</v>
      </c>
      <c r="H200" s="26"/>
    </row>
    <row r="201" spans="1:8" s="16" customFormat="1" ht="15">
      <c r="A201" s="64"/>
      <c r="B201" s="64"/>
      <c r="C201" s="72"/>
      <c r="D201" s="27" t="s">
        <v>14</v>
      </c>
      <c r="E201" s="28">
        <f>E200/E199</f>
        <v>0.5108195222533458</v>
      </c>
      <c r="F201" s="28">
        <f>F200/F199</f>
        <v>0.5108195222533458</v>
      </c>
      <c r="G201" s="28">
        <f>G200/G199</f>
        <v>0.5108195222533458</v>
      </c>
      <c r="H201" s="28"/>
    </row>
    <row r="202" spans="1:8" s="32" customFormat="1" ht="27" customHeight="1">
      <c r="A202" s="64"/>
      <c r="B202" s="64"/>
      <c r="C202" s="70" t="s">
        <v>29</v>
      </c>
      <c r="D202" s="30" t="s">
        <v>12</v>
      </c>
      <c r="E202" s="23"/>
      <c r="F202" s="23">
        <f>G202</f>
        <v>51408</v>
      </c>
      <c r="G202" s="23">
        <v>51408</v>
      </c>
      <c r="H202" s="23"/>
    </row>
    <row r="203" spans="1:8" s="32" customFormat="1" ht="20.25" customHeight="1">
      <c r="A203" s="64"/>
      <c r="B203" s="64"/>
      <c r="C203" s="70"/>
      <c r="D203" s="33" t="s">
        <v>13</v>
      </c>
      <c r="E203" s="26"/>
      <c r="F203" s="26">
        <f>G203</f>
        <v>26260.21</v>
      </c>
      <c r="G203" s="26">
        <v>26260.21</v>
      </c>
      <c r="H203" s="26"/>
    </row>
    <row r="204" spans="1:8" s="16" customFormat="1" ht="37.5" customHeight="1">
      <c r="A204" s="64"/>
      <c r="B204" s="64"/>
      <c r="C204" s="70"/>
      <c r="D204" s="27" t="s">
        <v>14</v>
      </c>
      <c r="E204" s="28"/>
      <c r="F204" s="28">
        <f>F203/F202</f>
        <v>0.5108195222533458</v>
      </c>
      <c r="G204" s="28">
        <f>G203/G202</f>
        <v>0.5108195222533458</v>
      </c>
      <c r="H204" s="28"/>
    </row>
    <row r="205" spans="1:8" ht="24.75" customHeight="1">
      <c r="A205" s="64"/>
      <c r="B205" s="64">
        <v>80111</v>
      </c>
      <c r="C205" s="72" t="s">
        <v>70</v>
      </c>
      <c r="D205" s="22" t="s">
        <v>12</v>
      </c>
      <c r="E205" s="23">
        <v>28400</v>
      </c>
      <c r="F205" s="23">
        <f>F208</f>
        <v>28400</v>
      </c>
      <c r="G205" s="23">
        <f>G208</f>
        <v>28400</v>
      </c>
      <c r="H205" s="23"/>
    </row>
    <row r="206" spans="1:8" ht="19.5" customHeight="1">
      <c r="A206" s="64"/>
      <c r="B206" s="64"/>
      <c r="C206" s="72"/>
      <c r="D206" s="25" t="s">
        <v>13</v>
      </c>
      <c r="E206" s="26">
        <v>13324.77</v>
      </c>
      <c r="F206" s="26">
        <f>G206</f>
        <v>13324.77</v>
      </c>
      <c r="G206" s="26">
        <f>G209</f>
        <v>13324.77</v>
      </c>
      <c r="H206" s="26"/>
    </row>
    <row r="207" spans="1:8" s="16" customFormat="1" ht="15">
      <c r="A207" s="64"/>
      <c r="B207" s="64"/>
      <c r="C207" s="72"/>
      <c r="D207" s="27" t="s">
        <v>14</v>
      </c>
      <c r="E207" s="28">
        <f>E206/E205</f>
        <v>0.46918204225352117</v>
      </c>
      <c r="F207" s="28">
        <f>F206/F205</f>
        <v>0.46918204225352117</v>
      </c>
      <c r="G207" s="28">
        <f>G206/G205</f>
        <v>0.46918204225352117</v>
      </c>
      <c r="H207" s="28"/>
    </row>
    <row r="208" spans="1:8" s="32" customFormat="1" ht="27" customHeight="1">
      <c r="A208" s="64"/>
      <c r="B208" s="64"/>
      <c r="C208" s="70" t="s">
        <v>29</v>
      </c>
      <c r="D208" s="30" t="s">
        <v>12</v>
      </c>
      <c r="E208" s="23"/>
      <c r="F208" s="23">
        <f>G208</f>
        <v>28400</v>
      </c>
      <c r="G208" s="23">
        <v>28400</v>
      </c>
      <c r="H208" s="23"/>
    </row>
    <row r="209" spans="1:8" s="32" customFormat="1" ht="20.25" customHeight="1">
      <c r="A209" s="64"/>
      <c r="B209" s="64"/>
      <c r="C209" s="70"/>
      <c r="D209" s="33" t="s">
        <v>13</v>
      </c>
      <c r="E209" s="26"/>
      <c r="F209" s="26">
        <f>G209</f>
        <v>13324.77</v>
      </c>
      <c r="G209" s="26">
        <v>13324.77</v>
      </c>
      <c r="H209" s="26"/>
    </row>
    <row r="210" spans="1:8" s="16" customFormat="1" ht="37.5" customHeight="1">
      <c r="A210" s="64"/>
      <c r="B210" s="64"/>
      <c r="C210" s="70"/>
      <c r="D210" s="27" t="s">
        <v>14</v>
      </c>
      <c r="E210" s="28"/>
      <c r="F210" s="28">
        <f>F209/F208</f>
        <v>0.46918204225352117</v>
      </c>
      <c r="G210" s="28">
        <f>G209/G208</f>
        <v>0.46918204225352117</v>
      </c>
      <c r="H210" s="28"/>
    </row>
    <row r="211" spans="1:8" ht="24.75" customHeight="1">
      <c r="A211" s="64"/>
      <c r="B211" s="64">
        <v>80132</v>
      </c>
      <c r="C211" s="72" t="s">
        <v>71</v>
      </c>
      <c r="D211" s="22" t="s">
        <v>12</v>
      </c>
      <c r="E211" s="23">
        <v>28229</v>
      </c>
      <c r="F211" s="23">
        <f>F214</f>
        <v>28229</v>
      </c>
      <c r="G211" s="23">
        <f>G214</f>
        <v>28229</v>
      </c>
      <c r="H211" s="23"/>
    </row>
    <row r="212" spans="1:8" ht="19.5" customHeight="1">
      <c r="A212" s="64"/>
      <c r="B212" s="64"/>
      <c r="C212" s="72"/>
      <c r="D212" s="25" t="s">
        <v>13</v>
      </c>
      <c r="E212" s="26">
        <v>24799.23</v>
      </c>
      <c r="F212" s="26">
        <f>G212</f>
        <v>24799.23</v>
      </c>
      <c r="G212" s="26">
        <f>G215</f>
        <v>24799.23</v>
      </c>
      <c r="H212" s="26"/>
    </row>
    <row r="213" spans="1:8" s="16" customFormat="1" ht="15">
      <c r="A213" s="64"/>
      <c r="B213" s="64"/>
      <c r="C213" s="72"/>
      <c r="D213" s="27" t="s">
        <v>14</v>
      </c>
      <c r="E213" s="28">
        <f>E212/E211</f>
        <v>0.8785018952141415</v>
      </c>
      <c r="F213" s="28">
        <f>F212/F211</f>
        <v>0.8785018952141415</v>
      </c>
      <c r="G213" s="28">
        <f>G212/G211</f>
        <v>0.8785018952141415</v>
      </c>
      <c r="H213" s="28"/>
    </row>
    <row r="214" spans="1:8" s="32" customFormat="1" ht="27" customHeight="1">
      <c r="A214" s="64"/>
      <c r="B214" s="64"/>
      <c r="C214" s="70" t="s">
        <v>29</v>
      </c>
      <c r="D214" s="30" t="s">
        <v>12</v>
      </c>
      <c r="E214" s="23"/>
      <c r="F214" s="23">
        <f>G214</f>
        <v>28229</v>
      </c>
      <c r="G214" s="23">
        <v>28229</v>
      </c>
      <c r="H214" s="23"/>
    </row>
    <row r="215" spans="1:8" s="32" customFormat="1" ht="20.25" customHeight="1">
      <c r="A215" s="64"/>
      <c r="B215" s="64"/>
      <c r="C215" s="70"/>
      <c r="D215" s="33" t="s">
        <v>13</v>
      </c>
      <c r="E215" s="26"/>
      <c r="F215" s="26">
        <f>G215</f>
        <v>24799.23</v>
      </c>
      <c r="G215" s="26">
        <v>24799.23</v>
      </c>
      <c r="H215" s="26"/>
    </row>
    <row r="216" spans="1:8" s="16" customFormat="1" ht="22.5" customHeight="1">
      <c r="A216" s="64"/>
      <c r="B216" s="64"/>
      <c r="C216" s="70"/>
      <c r="D216" s="27" t="s">
        <v>14</v>
      </c>
      <c r="E216" s="28"/>
      <c r="F216" s="28">
        <f>F215/F214</f>
        <v>0.8785018952141415</v>
      </c>
      <c r="G216" s="28">
        <f>G215/G214</f>
        <v>0.8785018952141415</v>
      </c>
      <c r="H216" s="28"/>
    </row>
    <row r="217" spans="1:8" s="36" customFormat="1" ht="24.75" customHeight="1">
      <c r="A217" s="62">
        <v>851</v>
      </c>
      <c r="B217" s="62"/>
      <c r="C217" s="71" t="s">
        <v>72</v>
      </c>
      <c r="D217" s="14" t="s">
        <v>12</v>
      </c>
      <c r="E217" s="15">
        <f>E220</f>
        <v>3421340</v>
      </c>
      <c r="F217" s="15">
        <f>F220</f>
        <v>3421340</v>
      </c>
      <c r="G217" s="15">
        <f>G220</f>
        <v>3421340</v>
      </c>
      <c r="H217" s="15"/>
    </row>
    <row r="218" spans="1:8" s="36" customFormat="1" ht="23.25" customHeight="1">
      <c r="A218" s="62"/>
      <c r="B218" s="62"/>
      <c r="C218" s="71"/>
      <c r="D218" s="17" t="s">
        <v>13</v>
      </c>
      <c r="E218" s="18">
        <f>E221</f>
        <v>3401932</v>
      </c>
      <c r="F218" s="18">
        <f>F221</f>
        <v>3401932</v>
      </c>
      <c r="G218" s="18">
        <f>G221</f>
        <v>3401932</v>
      </c>
      <c r="H218" s="18"/>
    </row>
    <row r="219" spans="1:8" s="16" customFormat="1" ht="15">
      <c r="A219" s="62"/>
      <c r="B219" s="62"/>
      <c r="C219" s="71"/>
      <c r="D219" s="34" t="s">
        <v>14</v>
      </c>
      <c r="E219" s="35">
        <f>E218/E217</f>
        <v>0.9943273688087124</v>
      </c>
      <c r="F219" s="35">
        <f>F218/F217</f>
        <v>0.9943273688087124</v>
      </c>
      <c r="G219" s="35">
        <f>G218/G217</f>
        <v>0.9943273688087124</v>
      </c>
      <c r="H219" s="29"/>
    </row>
    <row r="220" spans="1:8" ht="20.25" customHeight="1">
      <c r="A220" s="64"/>
      <c r="B220" s="64">
        <v>85156</v>
      </c>
      <c r="C220" s="72" t="s">
        <v>73</v>
      </c>
      <c r="D220" s="22" t="s">
        <v>12</v>
      </c>
      <c r="E220" s="23">
        <v>3421340</v>
      </c>
      <c r="F220" s="23">
        <f>F223</f>
        <v>3421340</v>
      </c>
      <c r="G220" s="23">
        <f>G223</f>
        <v>3421340</v>
      </c>
      <c r="H220" s="31"/>
    </row>
    <row r="221" spans="1:8" ht="23.25" customHeight="1">
      <c r="A221" s="64"/>
      <c r="B221" s="64"/>
      <c r="C221" s="72"/>
      <c r="D221" s="25" t="s">
        <v>13</v>
      </c>
      <c r="E221" s="26">
        <v>3401932</v>
      </c>
      <c r="F221" s="26">
        <f>F224</f>
        <v>3401932</v>
      </c>
      <c r="G221" s="26">
        <f>G224</f>
        <v>3401932</v>
      </c>
      <c r="H221" s="26"/>
    </row>
    <row r="222" spans="1:8" s="16" customFormat="1" ht="15">
      <c r="A222" s="64"/>
      <c r="B222" s="64"/>
      <c r="C222" s="72"/>
      <c r="D222" s="27" t="s">
        <v>14</v>
      </c>
      <c r="E222" s="28">
        <f>E221/E220</f>
        <v>0.9943273688087124</v>
      </c>
      <c r="F222" s="28">
        <f>F221/F220</f>
        <v>0.9943273688087124</v>
      </c>
      <c r="G222" s="28">
        <f>G221/G220</f>
        <v>0.9943273688087124</v>
      </c>
      <c r="H222" s="29"/>
    </row>
    <row r="223" spans="1:8" s="32" customFormat="1" ht="21" customHeight="1">
      <c r="A223" s="64"/>
      <c r="B223" s="64"/>
      <c r="C223" s="70" t="s">
        <v>74</v>
      </c>
      <c r="D223" s="30" t="s">
        <v>12</v>
      </c>
      <c r="E223" s="23"/>
      <c r="F223" s="23">
        <f>G223</f>
        <v>3421340</v>
      </c>
      <c r="G223" s="23">
        <v>3421340</v>
      </c>
      <c r="H223" s="31"/>
    </row>
    <row r="224" spans="1:8" s="32" customFormat="1" ht="18" customHeight="1">
      <c r="A224" s="64"/>
      <c r="B224" s="64"/>
      <c r="C224" s="70"/>
      <c r="D224" s="33" t="s">
        <v>13</v>
      </c>
      <c r="E224" s="26"/>
      <c r="F224" s="26">
        <f>G224</f>
        <v>3401932</v>
      </c>
      <c r="G224" s="26">
        <v>3401932</v>
      </c>
      <c r="H224" s="26"/>
    </row>
    <row r="225" spans="1:8" s="16" customFormat="1" ht="37.5" customHeight="1">
      <c r="A225" s="64"/>
      <c r="B225" s="64"/>
      <c r="C225" s="70"/>
      <c r="D225" s="27" t="s">
        <v>14</v>
      </c>
      <c r="E225" s="28"/>
      <c r="F225" s="28">
        <f>F224/F223</f>
        <v>0.9943273688087124</v>
      </c>
      <c r="G225" s="28">
        <f>G224/G223</f>
        <v>0.9943273688087124</v>
      </c>
      <c r="H225" s="29"/>
    </row>
    <row r="226" spans="1:8" s="36" customFormat="1" ht="25.5" customHeight="1">
      <c r="A226" s="62">
        <v>852</v>
      </c>
      <c r="B226" s="62"/>
      <c r="C226" s="71" t="s">
        <v>32</v>
      </c>
      <c r="D226" s="14" t="s">
        <v>12</v>
      </c>
      <c r="E226" s="15">
        <f>E229</f>
        <v>8460</v>
      </c>
      <c r="F226" s="15">
        <f>F229</f>
        <v>8460</v>
      </c>
      <c r="G226" s="15">
        <f>G229</f>
        <v>8460</v>
      </c>
      <c r="H226" s="15"/>
    </row>
    <row r="227" spans="1:8" s="36" customFormat="1" ht="18.75" customHeight="1">
      <c r="A227" s="62"/>
      <c r="B227" s="62"/>
      <c r="C227" s="71"/>
      <c r="D227" s="17" t="s">
        <v>13</v>
      </c>
      <c r="E227" s="18">
        <f>E230</f>
        <v>8455.09</v>
      </c>
      <c r="F227" s="18">
        <f>F230</f>
        <v>8455.09</v>
      </c>
      <c r="G227" s="18">
        <f>G230</f>
        <v>8455.09</v>
      </c>
      <c r="H227" s="18"/>
    </row>
    <row r="228" spans="1:8" s="16" customFormat="1" ht="15">
      <c r="A228" s="62"/>
      <c r="B228" s="62"/>
      <c r="C228" s="71"/>
      <c r="D228" s="34" t="s">
        <v>14</v>
      </c>
      <c r="E228" s="35">
        <f>E227/E226</f>
        <v>0.999419621749409</v>
      </c>
      <c r="F228" s="35">
        <f>F227/F226</f>
        <v>0.999419621749409</v>
      </c>
      <c r="G228" s="35">
        <f>G227/G226</f>
        <v>0.999419621749409</v>
      </c>
      <c r="H228" s="29"/>
    </row>
    <row r="229" spans="1:8" ht="20.25" customHeight="1">
      <c r="A229" s="64"/>
      <c r="B229" s="64">
        <v>85205</v>
      </c>
      <c r="C229" s="72" t="s">
        <v>75</v>
      </c>
      <c r="D229" s="22" t="s">
        <v>12</v>
      </c>
      <c r="E229" s="23">
        <v>8460</v>
      </c>
      <c r="F229" s="23">
        <f>F232</f>
        <v>8460</v>
      </c>
      <c r="G229" s="23">
        <f>G232</f>
        <v>8460</v>
      </c>
      <c r="H229" s="31"/>
    </row>
    <row r="230" spans="1:8" ht="18.75" customHeight="1">
      <c r="A230" s="64"/>
      <c r="B230" s="64"/>
      <c r="C230" s="72"/>
      <c r="D230" s="25" t="s">
        <v>13</v>
      </c>
      <c r="E230" s="26">
        <v>8455.09</v>
      </c>
      <c r="F230" s="26">
        <f>F233</f>
        <v>8455.09</v>
      </c>
      <c r="G230" s="26">
        <f>G233</f>
        <v>8455.09</v>
      </c>
      <c r="H230" s="26"/>
    </row>
    <row r="231" spans="1:8" s="16" customFormat="1" ht="15">
      <c r="A231" s="64"/>
      <c r="B231" s="64"/>
      <c r="C231" s="72"/>
      <c r="D231" s="27" t="s">
        <v>14</v>
      </c>
      <c r="E231" s="28">
        <f>E230/E229</f>
        <v>0.999419621749409</v>
      </c>
      <c r="F231" s="28">
        <f>F230/F229</f>
        <v>0.999419621749409</v>
      </c>
      <c r="G231" s="28">
        <f>G230/G229</f>
        <v>0.999419621749409</v>
      </c>
      <c r="H231" s="29"/>
    </row>
    <row r="232" spans="1:8" s="32" customFormat="1" ht="24" customHeight="1">
      <c r="A232" s="64"/>
      <c r="B232" s="64"/>
      <c r="C232" s="70" t="s">
        <v>76</v>
      </c>
      <c r="D232" s="30" t="s">
        <v>12</v>
      </c>
      <c r="E232" s="23"/>
      <c r="F232" s="23">
        <f>G232</f>
        <v>8460</v>
      </c>
      <c r="G232" s="23">
        <v>8460</v>
      </c>
      <c r="H232" s="31"/>
    </row>
    <row r="233" spans="1:8" s="32" customFormat="1" ht="15.75" customHeight="1">
      <c r="A233" s="64"/>
      <c r="B233" s="64"/>
      <c r="C233" s="70"/>
      <c r="D233" s="33" t="s">
        <v>13</v>
      </c>
      <c r="E233" s="26"/>
      <c r="F233" s="26">
        <f>G233</f>
        <v>8455.09</v>
      </c>
      <c r="G233" s="26">
        <v>8455.09</v>
      </c>
      <c r="H233" s="26"/>
    </row>
    <row r="234" spans="1:8" s="16" customFormat="1" ht="23.25" customHeight="1">
      <c r="A234" s="64"/>
      <c r="B234" s="64"/>
      <c r="C234" s="70"/>
      <c r="D234" s="27" t="s">
        <v>14</v>
      </c>
      <c r="E234" s="28"/>
      <c r="F234" s="28">
        <f>F233/F232</f>
        <v>0.999419621749409</v>
      </c>
      <c r="G234" s="28">
        <f>G233/G232</f>
        <v>0.999419621749409</v>
      </c>
      <c r="H234" s="29"/>
    </row>
    <row r="235" spans="1:8" s="36" customFormat="1" ht="24.75" customHeight="1">
      <c r="A235" s="62">
        <v>853</v>
      </c>
      <c r="B235" s="62"/>
      <c r="C235" s="71" t="s">
        <v>77</v>
      </c>
      <c r="D235" s="14" t="s">
        <v>12</v>
      </c>
      <c r="E235" s="15">
        <f>E238+E244+E250</f>
        <v>413654</v>
      </c>
      <c r="F235" s="15">
        <f>F238+F244+F250</f>
        <v>413654</v>
      </c>
      <c r="G235" s="15">
        <f>G238+G244+G250</f>
        <v>413654</v>
      </c>
      <c r="H235" s="15"/>
    </row>
    <row r="236" spans="1:8" s="36" customFormat="1" ht="23.25" customHeight="1">
      <c r="A236" s="62"/>
      <c r="B236" s="62"/>
      <c r="C236" s="71"/>
      <c r="D236" s="17" t="s">
        <v>13</v>
      </c>
      <c r="E236" s="18">
        <f>E239+E245+E251</f>
        <v>413466.19</v>
      </c>
      <c r="F236" s="18">
        <f>F239+F245+F251</f>
        <v>413466.19</v>
      </c>
      <c r="G236" s="18">
        <f>G239+G245+G251</f>
        <v>413466.19</v>
      </c>
      <c r="H236" s="18"/>
    </row>
    <row r="237" spans="1:8" s="16" customFormat="1" ht="15">
      <c r="A237" s="62"/>
      <c r="B237" s="62"/>
      <c r="C237" s="71"/>
      <c r="D237" s="34" t="s">
        <v>14</v>
      </c>
      <c r="E237" s="35">
        <f>E236/E235</f>
        <v>0.999545973204659</v>
      </c>
      <c r="F237" s="35">
        <f>F240</f>
        <v>0.9993841583508404</v>
      </c>
      <c r="G237" s="35">
        <f>G240</f>
        <v>0.9993841583508404</v>
      </c>
      <c r="H237" s="29"/>
    </row>
    <row r="238" spans="1:8" ht="20.25" customHeight="1">
      <c r="A238" s="64"/>
      <c r="B238" s="64" t="s">
        <v>78</v>
      </c>
      <c r="C238" s="72" t="s">
        <v>79</v>
      </c>
      <c r="D238" s="22" t="s">
        <v>12</v>
      </c>
      <c r="E238" s="23">
        <v>304640</v>
      </c>
      <c r="F238" s="23">
        <f>F241</f>
        <v>304640</v>
      </c>
      <c r="G238" s="23">
        <f>G241</f>
        <v>304640</v>
      </c>
      <c r="H238" s="31"/>
    </row>
    <row r="239" spans="1:8" ht="21" customHeight="1">
      <c r="A239" s="64"/>
      <c r="B239" s="64"/>
      <c r="C239" s="72"/>
      <c r="D239" s="25" t="s">
        <v>13</v>
      </c>
      <c r="E239" s="26">
        <v>304452.39</v>
      </c>
      <c r="F239" s="26">
        <f>G239</f>
        <v>304452.39</v>
      </c>
      <c r="G239" s="26">
        <f>G242</f>
        <v>304452.39</v>
      </c>
      <c r="H239" s="26"/>
    </row>
    <row r="240" spans="1:8" s="16" customFormat="1" ht="15">
      <c r="A240" s="64"/>
      <c r="B240" s="64"/>
      <c r="C240" s="72"/>
      <c r="D240" s="27" t="s">
        <v>14</v>
      </c>
      <c r="E240" s="28">
        <f>E239/E238</f>
        <v>0.9993841583508404</v>
      </c>
      <c r="F240" s="28">
        <f>F239/F238</f>
        <v>0.9993841583508404</v>
      </c>
      <c r="G240" s="28">
        <f>G239/G238</f>
        <v>0.9993841583508404</v>
      </c>
      <c r="H240" s="29"/>
    </row>
    <row r="241" spans="1:8" s="32" customFormat="1" ht="22.5" customHeight="1">
      <c r="A241" s="64"/>
      <c r="B241" s="64"/>
      <c r="C241" s="70" t="s">
        <v>80</v>
      </c>
      <c r="D241" s="30" t="s">
        <v>12</v>
      </c>
      <c r="E241" s="23"/>
      <c r="F241" s="23">
        <f>G241</f>
        <v>304640</v>
      </c>
      <c r="G241" s="23">
        <v>304640</v>
      </c>
      <c r="H241" s="31"/>
    </row>
    <row r="242" spans="1:8" s="32" customFormat="1" ht="21" customHeight="1">
      <c r="A242" s="64"/>
      <c r="B242" s="64"/>
      <c r="C242" s="70"/>
      <c r="D242" s="33" t="s">
        <v>13</v>
      </c>
      <c r="E242" s="26"/>
      <c r="F242" s="26">
        <f>G242</f>
        <v>304452.39</v>
      </c>
      <c r="G242" s="26">
        <v>304452.39</v>
      </c>
      <c r="H242" s="26"/>
    </row>
    <row r="243" spans="1:11" s="16" customFormat="1" ht="18.75" customHeight="1">
      <c r="A243" s="64"/>
      <c r="B243" s="64"/>
      <c r="C243" s="70"/>
      <c r="D243" s="27" t="s">
        <v>14</v>
      </c>
      <c r="E243" s="28"/>
      <c r="F243" s="28">
        <f>F242/F241</f>
        <v>0.9993841583508404</v>
      </c>
      <c r="G243" s="28">
        <f>G242/G241</f>
        <v>0.9993841583508404</v>
      </c>
      <c r="H243" s="29"/>
      <c r="K243" s="52"/>
    </row>
    <row r="244" spans="1:8" ht="20.25" customHeight="1">
      <c r="A244" s="64"/>
      <c r="B244" s="64">
        <v>85334</v>
      </c>
      <c r="C244" s="72" t="s">
        <v>81</v>
      </c>
      <c r="D244" s="22" t="s">
        <v>12</v>
      </c>
      <c r="E244" s="23">
        <v>43314</v>
      </c>
      <c r="F244" s="23">
        <f>F247</f>
        <v>43314</v>
      </c>
      <c r="G244" s="23">
        <f>G247</f>
        <v>43314</v>
      </c>
      <c r="H244" s="31"/>
    </row>
    <row r="245" spans="1:8" ht="21" customHeight="1">
      <c r="A245" s="64"/>
      <c r="B245" s="64"/>
      <c r="C245" s="72"/>
      <c r="D245" s="25" t="s">
        <v>13</v>
      </c>
      <c r="E245" s="26">
        <v>43313.8</v>
      </c>
      <c r="F245" s="26">
        <f>G245</f>
        <v>43313.8</v>
      </c>
      <c r="G245" s="26">
        <f>G248</f>
        <v>43313.8</v>
      </c>
      <c r="H245" s="26"/>
    </row>
    <row r="246" spans="1:8" s="16" customFormat="1" ht="15">
      <c r="A246" s="64"/>
      <c r="B246" s="64"/>
      <c r="C246" s="72"/>
      <c r="D246" s="27" t="s">
        <v>14</v>
      </c>
      <c r="E246" s="28">
        <v>0.9998999999999999</v>
      </c>
      <c r="F246" s="28">
        <v>0.9998999999999999</v>
      </c>
      <c r="G246" s="28">
        <v>0.9998999999999999</v>
      </c>
      <c r="H246" s="29"/>
    </row>
    <row r="247" spans="1:8" s="32" customFormat="1" ht="22.5" customHeight="1">
      <c r="A247" s="64"/>
      <c r="B247" s="64"/>
      <c r="C247" s="70" t="s">
        <v>82</v>
      </c>
      <c r="D247" s="30" t="s">
        <v>12</v>
      </c>
      <c r="E247" s="23"/>
      <c r="F247" s="23">
        <f>G247</f>
        <v>43314</v>
      </c>
      <c r="G247" s="23">
        <v>43314</v>
      </c>
      <c r="H247" s="31"/>
    </row>
    <row r="248" spans="1:8" s="32" customFormat="1" ht="21" customHeight="1">
      <c r="A248" s="64"/>
      <c r="B248" s="64"/>
      <c r="C248" s="70"/>
      <c r="D248" s="33" t="s">
        <v>13</v>
      </c>
      <c r="E248" s="26"/>
      <c r="F248" s="26">
        <f>G248</f>
        <v>43313.8</v>
      </c>
      <c r="G248" s="26">
        <v>43313.8</v>
      </c>
      <c r="H248" s="26"/>
    </row>
    <row r="249" spans="1:11" s="16" customFormat="1" ht="18.75" customHeight="1">
      <c r="A249" s="64"/>
      <c r="B249" s="64"/>
      <c r="C249" s="70"/>
      <c r="D249" s="27" t="s">
        <v>14</v>
      </c>
      <c r="E249" s="28"/>
      <c r="F249" s="28">
        <v>0.9998999999999999</v>
      </c>
      <c r="G249" s="28">
        <v>0.9998999999999999</v>
      </c>
      <c r="H249" s="29"/>
      <c r="K249" s="52"/>
    </row>
    <row r="250" spans="1:8" ht="20.25" customHeight="1">
      <c r="A250" s="64"/>
      <c r="B250" s="64">
        <v>85395</v>
      </c>
      <c r="C250" s="72" t="s">
        <v>16</v>
      </c>
      <c r="D250" s="22" t="s">
        <v>12</v>
      </c>
      <c r="E250" s="23">
        <v>65700</v>
      </c>
      <c r="F250" s="23">
        <f>F253</f>
        <v>65700</v>
      </c>
      <c r="G250" s="23">
        <f>G253</f>
        <v>65700</v>
      </c>
      <c r="H250" s="31"/>
    </row>
    <row r="251" spans="1:8" ht="21" customHeight="1">
      <c r="A251" s="64"/>
      <c r="B251" s="64"/>
      <c r="C251" s="72"/>
      <c r="D251" s="25" t="s">
        <v>13</v>
      </c>
      <c r="E251" s="26">
        <v>65700</v>
      </c>
      <c r="F251" s="26">
        <f>G251</f>
        <v>65700</v>
      </c>
      <c r="G251" s="26">
        <f>G254</f>
        <v>65700</v>
      </c>
      <c r="H251" s="26"/>
    </row>
    <row r="252" spans="1:8" s="16" customFormat="1" ht="15">
      <c r="A252" s="64"/>
      <c r="B252" s="64"/>
      <c r="C252" s="72"/>
      <c r="D252" s="27" t="s">
        <v>14</v>
      </c>
      <c r="E252" s="28">
        <f>E251/E250</f>
        <v>1</v>
      </c>
      <c r="F252" s="28">
        <f>F251/F250</f>
        <v>1</v>
      </c>
      <c r="G252" s="28">
        <f>G251/G250</f>
        <v>1</v>
      </c>
      <c r="H252" s="29"/>
    </row>
    <row r="253" spans="1:8" s="32" customFormat="1" ht="22.5" customHeight="1">
      <c r="A253" s="64"/>
      <c r="B253" s="64"/>
      <c r="C253" s="70" t="s">
        <v>83</v>
      </c>
      <c r="D253" s="30" t="s">
        <v>12</v>
      </c>
      <c r="E253" s="23"/>
      <c r="F253" s="23">
        <f>G253</f>
        <v>65700</v>
      </c>
      <c r="G253" s="23">
        <v>65700</v>
      </c>
      <c r="H253" s="31"/>
    </row>
    <row r="254" spans="1:8" s="32" customFormat="1" ht="21" customHeight="1">
      <c r="A254" s="64"/>
      <c r="B254" s="64"/>
      <c r="C254" s="70"/>
      <c r="D254" s="33" t="s">
        <v>13</v>
      </c>
      <c r="E254" s="26"/>
      <c r="F254" s="26">
        <f>G254</f>
        <v>65700</v>
      </c>
      <c r="G254" s="26">
        <v>65700</v>
      </c>
      <c r="H254" s="26"/>
    </row>
    <row r="255" spans="1:11" s="16" customFormat="1" ht="23.25" customHeight="1">
      <c r="A255" s="64"/>
      <c r="B255" s="64"/>
      <c r="C255" s="70"/>
      <c r="D255" s="27" t="s">
        <v>14</v>
      </c>
      <c r="E255" s="28"/>
      <c r="F255" s="28">
        <f>F254/F253</f>
        <v>1</v>
      </c>
      <c r="G255" s="28">
        <f>G254/G253</f>
        <v>1</v>
      </c>
      <c r="H255" s="29"/>
      <c r="K255" s="52"/>
    </row>
    <row r="256" spans="1:8" s="36" customFormat="1" ht="27" customHeight="1">
      <c r="A256" s="62">
        <v>855</v>
      </c>
      <c r="B256" s="62"/>
      <c r="C256" s="71" t="s">
        <v>43</v>
      </c>
      <c r="D256" s="14" t="s">
        <v>12</v>
      </c>
      <c r="E256" s="15">
        <f>E259+E265</f>
        <v>1093660</v>
      </c>
      <c r="F256" s="15">
        <f>F259+F265</f>
        <v>1093660</v>
      </c>
      <c r="G256" s="15">
        <f>G259+G265</f>
        <v>1093660</v>
      </c>
      <c r="H256" s="15"/>
    </row>
    <row r="257" spans="1:8" s="36" customFormat="1" ht="26.25" customHeight="1">
      <c r="A257" s="62"/>
      <c r="B257" s="62"/>
      <c r="C257" s="71"/>
      <c r="D257" s="17" t="s">
        <v>13</v>
      </c>
      <c r="E257" s="18">
        <f>E260+E266</f>
        <v>1092658.2</v>
      </c>
      <c r="F257" s="18">
        <f>F260+F266</f>
        <v>1092658.2</v>
      </c>
      <c r="G257" s="18">
        <f>G260+G266</f>
        <v>1092658.2</v>
      </c>
      <c r="H257" s="18"/>
    </row>
    <row r="258" spans="1:8" s="16" customFormat="1" ht="15">
      <c r="A258" s="62"/>
      <c r="B258" s="62"/>
      <c r="C258" s="71"/>
      <c r="D258" s="34" t="s">
        <v>14</v>
      </c>
      <c r="E258" s="35">
        <f>E257/E256</f>
        <v>0.9990839931971545</v>
      </c>
      <c r="F258" s="35">
        <f>F257/F256</f>
        <v>0.9990839931971545</v>
      </c>
      <c r="G258" s="35">
        <f>G257/G256</f>
        <v>0.9990839931971545</v>
      </c>
      <c r="H258" s="29"/>
    </row>
    <row r="259" spans="1:8" ht="20.25" customHeight="1">
      <c r="A259" s="64"/>
      <c r="B259" s="64">
        <v>85508</v>
      </c>
      <c r="C259" s="72" t="s">
        <v>84</v>
      </c>
      <c r="D259" s="22" t="s">
        <v>12</v>
      </c>
      <c r="E259" s="23">
        <v>917619</v>
      </c>
      <c r="F259" s="23">
        <f>F262</f>
        <v>917619</v>
      </c>
      <c r="G259" s="23">
        <f>G262</f>
        <v>917619</v>
      </c>
      <c r="H259" s="31"/>
    </row>
    <row r="260" spans="1:8" ht="21" customHeight="1">
      <c r="A260" s="64"/>
      <c r="B260" s="64"/>
      <c r="C260" s="72"/>
      <c r="D260" s="25" t="s">
        <v>13</v>
      </c>
      <c r="E260" s="26">
        <v>916617.2</v>
      </c>
      <c r="F260" s="26">
        <f>G260</f>
        <v>916617.2</v>
      </c>
      <c r="G260" s="26">
        <f>G263</f>
        <v>916617.2</v>
      </c>
      <c r="H260" s="26"/>
    </row>
    <row r="261" spans="1:8" s="16" customFormat="1" ht="15">
      <c r="A261" s="64"/>
      <c r="B261" s="64"/>
      <c r="C261" s="72"/>
      <c r="D261" s="27" t="s">
        <v>14</v>
      </c>
      <c r="E261" s="28">
        <f>E260/E259</f>
        <v>0.9989082614897904</v>
      </c>
      <c r="F261" s="28">
        <f>F260/F259</f>
        <v>0.9989082614897904</v>
      </c>
      <c r="G261" s="28">
        <f>G260/G259</f>
        <v>0.9989082614897904</v>
      </c>
      <c r="H261" s="29"/>
    </row>
    <row r="262" spans="1:8" s="32" customFormat="1" ht="22.5" customHeight="1">
      <c r="A262" s="64"/>
      <c r="B262" s="64"/>
      <c r="C262" s="70" t="s">
        <v>85</v>
      </c>
      <c r="D262" s="30" t="s">
        <v>12</v>
      </c>
      <c r="E262" s="23"/>
      <c r="F262" s="23">
        <f>G262</f>
        <v>917619</v>
      </c>
      <c r="G262" s="23">
        <v>917619</v>
      </c>
      <c r="H262" s="31"/>
    </row>
    <row r="263" spans="1:8" s="32" customFormat="1" ht="21" customHeight="1">
      <c r="A263" s="64"/>
      <c r="B263" s="64"/>
      <c r="C263" s="70"/>
      <c r="D263" s="33" t="s">
        <v>13</v>
      </c>
      <c r="E263" s="26"/>
      <c r="F263" s="26">
        <f>G263</f>
        <v>916617.2</v>
      </c>
      <c r="G263" s="26">
        <v>916617.2</v>
      </c>
      <c r="H263" s="26"/>
    </row>
    <row r="264" spans="1:11" s="16" customFormat="1" ht="18.75" customHeight="1">
      <c r="A264" s="64"/>
      <c r="B264" s="64"/>
      <c r="C264" s="70"/>
      <c r="D264" s="27" t="s">
        <v>14</v>
      </c>
      <c r="E264" s="28"/>
      <c r="F264" s="28">
        <f>F263/F262</f>
        <v>0.9989082614897904</v>
      </c>
      <c r="G264" s="28">
        <f>G263/G262</f>
        <v>0.9989082614897904</v>
      </c>
      <c r="H264" s="29"/>
      <c r="K264" s="52"/>
    </row>
    <row r="265" spans="1:8" ht="20.25" customHeight="1">
      <c r="A265" s="64"/>
      <c r="B265" s="64">
        <v>85510</v>
      </c>
      <c r="C265" s="72" t="s">
        <v>86</v>
      </c>
      <c r="D265" s="22" t="s">
        <v>12</v>
      </c>
      <c r="E265" s="23">
        <v>176041</v>
      </c>
      <c r="F265" s="23">
        <f>F268</f>
        <v>176041</v>
      </c>
      <c r="G265" s="23">
        <f>G268</f>
        <v>176041</v>
      </c>
      <c r="H265" s="31"/>
    </row>
    <row r="266" spans="1:8" ht="21" customHeight="1">
      <c r="A266" s="64"/>
      <c r="B266" s="64"/>
      <c r="C266" s="72"/>
      <c r="D266" s="25" t="s">
        <v>13</v>
      </c>
      <c r="E266" s="26">
        <v>176041</v>
      </c>
      <c r="F266" s="26">
        <f>G266</f>
        <v>176041</v>
      </c>
      <c r="G266" s="26">
        <f>G269</f>
        <v>176041</v>
      </c>
      <c r="H266" s="26"/>
    </row>
    <row r="267" spans="1:8" s="16" customFormat="1" ht="15">
      <c r="A267" s="64"/>
      <c r="B267" s="64"/>
      <c r="C267" s="72"/>
      <c r="D267" s="27" t="s">
        <v>14</v>
      </c>
      <c r="E267" s="28">
        <f>E266/E265</f>
        <v>1</v>
      </c>
      <c r="F267" s="28">
        <f>F266/F265</f>
        <v>1</v>
      </c>
      <c r="G267" s="28">
        <f>G266/G265</f>
        <v>1</v>
      </c>
      <c r="H267" s="29"/>
    </row>
    <row r="268" spans="1:8" s="32" customFormat="1" ht="22.5" customHeight="1">
      <c r="A268" s="64"/>
      <c r="B268" s="64"/>
      <c r="C268" s="70" t="s">
        <v>85</v>
      </c>
      <c r="D268" s="30" t="s">
        <v>12</v>
      </c>
      <c r="E268" s="23"/>
      <c r="F268" s="23">
        <f>G268</f>
        <v>176041</v>
      </c>
      <c r="G268" s="23">
        <v>176041</v>
      </c>
      <c r="H268" s="31"/>
    </row>
    <row r="269" spans="1:8" s="32" customFormat="1" ht="21" customHeight="1">
      <c r="A269" s="64"/>
      <c r="B269" s="64"/>
      <c r="C269" s="70"/>
      <c r="D269" s="33" t="s">
        <v>13</v>
      </c>
      <c r="E269" s="26"/>
      <c r="F269" s="26">
        <f>G269</f>
        <v>176041</v>
      </c>
      <c r="G269" s="26">
        <v>176041</v>
      </c>
      <c r="H269" s="26"/>
    </row>
    <row r="270" spans="1:11" s="16" customFormat="1" ht="18.75" customHeight="1">
      <c r="A270" s="64"/>
      <c r="B270" s="64"/>
      <c r="C270" s="70"/>
      <c r="D270" s="27" t="s">
        <v>14</v>
      </c>
      <c r="E270" s="28"/>
      <c r="F270" s="28">
        <f>F269/F268</f>
        <v>1</v>
      </c>
      <c r="G270" s="28">
        <f>G269/G268</f>
        <v>1</v>
      </c>
      <c r="H270" s="29"/>
      <c r="K270" s="52"/>
    </row>
    <row r="271" spans="1:11" s="54" customFormat="1" ht="21.75" customHeight="1">
      <c r="A271" s="62" t="s">
        <v>87</v>
      </c>
      <c r="B271" s="62"/>
      <c r="C271" s="62"/>
      <c r="D271" s="14" t="s">
        <v>12</v>
      </c>
      <c r="E271" s="44">
        <f>E235+E217+E169+E154+E136+E127+E196+E226+E187+E256</f>
        <v>21429994</v>
      </c>
      <c r="F271" s="44">
        <f>F235+F217+F169+F154+F136+F127+F196+F226+F187+F256</f>
        <v>21429994</v>
      </c>
      <c r="G271" s="44">
        <f>G235+G217+G169+G154+G136+G127+G196+G226+G187+G256</f>
        <v>19267994</v>
      </c>
      <c r="H271" s="44">
        <f>H235+H217+H169+H154+H136+H127+H196+H226+H187+H256</f>
        <v>2162000</v>
      </c>
      <c r="I271" s="53"/>
      <c r="K271" s="53"/>
    </row>
    <row r="272" spans="1:9" s="56" customFormat="1" ht="21" customHeight="1">
      <c r="A272" s="62"/>
      <c r="B272" s="62"/>
      <c r="C272" s="62"/>
      <c r="D272" s="17" t="s">
        <v>13</v>
      </c>
      <c r="E272" s="45">
        <f>E236+E218+E170+E155+E137+E128+E197+E227+E188+E257</f>
        <v>21323772.060000002</v>
      </c>
      <c r="F272" s="45">
        <f>F236+F218+F170+F155+F137+F128+F197+F227+F188+F257</f>
        <v>21323772.060000002</v>
      </c>
      <c r="G272" s="45">
        <f>G236+G218+G170+G155+G137+G128+G197+G227+G188+G257</f>
        <v>19161772.060000002</v>
      </c>
      <c r="H272" s="45">
        <f>H236+H218+H170+H155+H137+H128+H197+H227+H188+H257</f>
        <v>2162000</v>
      </c>
      <c r="I272" s="55"/>
    </row>
    <row r="273" spans="1:9" s="16" customFormat="1" ht="15">
      <c r="A273" s="62"/>
      <c r="B273" s="62"/>
      <c r="C273" s="62"/>
      <c r="D273" s="34" t="s">
        <v>14</v>
      </c>
      <c r="E273" s="35">
        <f>E272/E271</f>
        <v>0.9950433051917794</v>
      </c>
      <c r="F273" s="35">
        <f>F272/F271</f>
        <v>0.9950433051917794</v>
      </c>
      <c r="G273" s="35">
        <f>G272/G271</f>
        <v>0.9944871303156936</v>
      </c>
      <c r="H273" s="35">
        <f>H272/H271</f>
        <v>1</v>
      </c>
      <c r="I273" s="52"/>
    </row>
    <row r="274" spans="1:9" s="56" customFormat="1" ht="20.25" customHeight="1">
      <c r="A274" s="81" t="s">
        <v>88</v>
      </c>
      <c r="B274" s="81"/>
      <c r="C274" s="81"/>
      <c r="D274" s="17" t="s">
        <v>12</v>
      </c>
      <c r="E274" s="45">
        <f>E271+E124</f>
        <v>123699504.91</v>
      </c>
      <c r="F274" s="45">
        <f>F271+F124</f>
        <v>123699504.91</v>
      </c>
      <c r="G274" s="45">
        <f>G271+G124</f>
        <v>121537504.91</v>
      </c>
      <c r="H274" s="45">
        <f>H271+H124</f>
        <v>2162000</v>
      </c>
      <c r="I274" s="55"/>
    </row>
    <row r="275" spans="1:9" s="56" customFormat="1" ht="21" customHeight="1">
      <c r="A275" s="81"/>
      <c r="B275" s="81"/>
      <c r="C275" s="81"/>
      <c r="D275" s="17" t="s">
        <v>13</v>
      </c>
      <c r="E275" s="45">
        <f>E272+E125</f>
        <v>123394427.33000001</v>
      </c>
      <c r="F275" s="45">
        <f>F272+F125</f>
        <v>123394427.33000001</v>
      </c>
      <c r="G275" s="45">
        <f>G272+G125</f>
        <v>121232427.33000001</v>
      </c>
      <c r="H275" s="45">
        <f>H272+H125</f>
        <v>2162000</v>
      </c>
      <c r="I275" s="55"/>
    </row>
    <row r="276" spans="1:8" s="16" customFormat="1" ht="15">
      <c r="A276" s="81"/>
      <c r="B276" s="81"/>
      <c r="C276" s="81"/>
      <c r="D276" s="19" t="s">
        <v>14</v>
      </c>
      <c r="E276" s="20">
        <f>E275/E274</f>
        <v>0.9975337202826968</v>
      </c>
      <c r="F276" s="20">
        <f>F275/F274</f>
        <v>0.9975337202826968</v>
      </c>
      <c r="G276" s="20">
        <f>G275/G274</f>
        <v>0.9974898482552699</v>
      </c>
      <c r="H276" s="20">
        <f>H275/H274</f>
        <v>1</v>
      </c>
    </row>
    <row r="277" spans="1:9" ht="7.5" customHeight="1">
      <c r="A277" s="57"/>
      <c r="B277" s="57"/>
      <c r="C277" s="57"/>
      <c r="D277" s="57"/>
      <c r="E277" s="58"/>
      <c r="F277" s="58"/>
      <c r="G277" s="57"/>
      <c r="H277" s="59"/>
      <c r="I277" s="48"/>
    </row>
    <row r="278" spans="1:8" ht="12.75" customHeight="1">
      <c r="A278" s="82" t="s">
        <v>89</v>
      </c>
      <c r="B278" s="82"/>
      <c r="C278" s="82"/>
      <c r="D278" s="82"/>
      <c r="E278" s="82"/>
      <c r="F278" s="82"/>
      <c r="G278" s="82"/>
      <c r="H278" s="82"/>
    </row>
    <row r="279" spans="1:8" ht="12.75">
      <c r="A279" s="82"/>
      <c r="B279" s="82"/>
      <c r="C279" s="82"/>
      <c r="D279" s="82"/>
      <c r="E279" s="82"/>
      <c r="F279" s="82"/>
      <c r="G279" s="82"/>
      <c r="H279" s="82"/>
    </row>
    <row r="280" spans="1:8" ht="7.5" customHeight="1">
      <c r="A280" s="82"/>
      <c r="B280" s="82"/>
      <c r="C280" s="82"/>
      <c r="D280" s="82"/>
      <c r="E280" s="82"/>
      <c r="F280" s="82"/>
      <c r="G280" s="82"/>
      <c r="H280" s="82"/>
    </row>
    <row r="281" spans="1:8" ht="19.5" customHeight="1">
      <c r="A281" s="83" t="s">
        <v>90</v>
      </c>
      <c r="B281" s="83"/>
      <c r="C281" s="83"/>
      <c r="D281" s="83"/>
      <c r="E281" s="83"/>
      <c r="F281" s="83"/>
      <c r="G281" s="83"/>
      <c r="H281" s="83"/>
    </row>
    <row r="282" spans="1:8" ht="26.25" customHeight="1">
      <c r="A282" s="84" t="s">
        <v>91</v>
      </c>
      <c r="B282" s="84"/>
      <c r="C282" s="84"/>
      <c r="D282" s="84"/>
      <c r="E282" s="84"/>
      <c r="F282" s="84"/>
      <c r="G282" s="84"/>
      <c r="H282" s="84"/>
    </row>
    <row r="283" spans="1:8" ht="19.5" customHeight="1">
      <c r="A283" s="84"/>
      <c r="B283" s="84"/>
      <c r="C283" s="84"/>
      <c r="D283" s="84"/>
      <c r="E283" s="84"/>
      <c r="F283" s="84"/>
      <c r="G283" s="84"/>
      <c r="H283" s="84"/>
    </row>
    <row r="284" spans="1:8" ht="18.75" customHeight="1">
      <c r="A284" s="84"/>
      <c r="B284" s="84"/>
      <c r="C284" s="84"/>
      <c r="D284" s="84"/>
      <c r="E284" s="84"/>
      <c r="F284" s="84"/>
      <c r="G284" s="84"/>
      <c r="H284" s="84"/>
    </row>
    <row r="285" spans="1:8" ht="18.75" customHeight="1">
      <c r="A285" s="85" t="s">
        <v>92</v>
      </c>
      <c r="B285" s="85"/>
      <c r="C285" s="85"/>
      <c r="D285" s="85"/>
      <c r="E285" s="85"/>
      <c r="F285" s="85"/>
      <c r="G285" s="85"/>
      <c r="H285" s="85"/>
    </row>
    <row r="286" spans="1:8" ht="44.25" customHeight="1">
      <c r="A286" s="85"/>
      <c r="B286" s="85"/>
      <c r="C286" s="85"/>
      <c r="D286" s="85"/>
      <c r="E286" s="85"/>
      <c r="F286" s="85"/>
      <c r="G286" s="85"/>
      <c r="H286" s="85"/>
    </row>
    <row r="287" spans="1:8" ht="3" customHeight="1" hidden="1">
      <c r="A287" s="85"/>
      <c r="B287" s="85"/>
      <c r="C287" s="85"/>
      <c r="D287" s="85"/>
      <c r="E287" s="85"/>
      <c r="F287" s="85"/>
      <c r="G287" s="85"/>
      <c r="H287" s="85"/>
    </row>
    <row r="288" spans="1:8" ht="12.75">
      <c r="A288" s="86"/>
      <c r="B288" s="86"/>
      <c r="C288" s="86"/>
      <c r="D288" s="86"/>
      <c r="E288" s="86"/>
      <c r="F288" s="86"/>
      <c r="G288" s="86"/>
      <c r="H288" s="86"/>
    </row>
    <row r="289" spans="1:8" ht="12.75">
      <c r="A289" s="86"/>
      <c r="B289" s="86"/>
      <c r="C289" s="86"/>
      <c r="D289" s="86"/>
      <c r="E289" s="86"/>
      <c r="F289" s="86"/>
      <c r="G289" s="86"/>
      <c r="H289" s="86"/>
    </row>
    <row r="290" spans="1:8" ht="12.75">
      <c r="A290" s="86"/>
      <c r="B290" s="86"/>
      <c r="C290" s="86"/>
      <c r="D290" s="86"/>
      <c r="E290" s="86"/>
      <c r="F290" s="86"/>
      <c r="G290" s="86"/>
      <c r="H290" s="86"/>
    </row>
    <row r="291" spans="1:8" ht="6" customHeight="1">
      <c r="A291" s="86"/>
      <c r="B291" s="86"/>
      <c r="C291" s="86"/>
      <c r="D291" s="86"/>
      <c r="E291" s="86"/>
      <c r="F291" s="86"/>
      <c r="G291" s="86"/>
      <c r="H291" s="86"/>
    </row>
    <row r="292" spans="1:8" ht="3.75" customHeight="1">
      <c r="A292" s="87"/>
      <c r="B292" s="87"/>
      <c r="C292" s="87"/>
      <c r="D292" s="87"/>
      <c r="E292" s="87"/>
      <c r="F292" s="87"/>
      <c r="G292" s="87"/>
      <c r="H292" s="87"/>
    </row>
    <row r="293" spans="1:8" ht="12.75">
      <c r="A293" s="88"/>
      <c r="B293" s="88"/>
      <c r="C293" s="88"/>
      <c r="D293" s="88"/>
      <c r="E293" s="89"/>
      <c r="F293" s="89"/>
      <c r="G293" s="88"/>
      <c r="H293" s="90"/>
    </row>
    <row r="294" spans="1:8" ht="12.75">
      <c r="A294" s="88"/>
      <c r="B294" s="88"/>
      <c r="C294" s="88"/>
      <c r="D294" s="88"/>
      <c r="E294" s="89"/>
      <c r="F294" s="89"/>
      <c r="G294" s="88"/>
      <c r="H294" s="90"/>
    </row>
    <row r="295" spans="1:8" ht="14.25" customHeight="1">
      <c r="A295" s="88"/>
      <c r="B295" s="88"/>
      <c r="C295" s="88"/>
      <c r="D295" s="88"/>
      <c r="E295" s="89"/>
      <c r="F295" s="89"/>
      <c r="G295" s="88"/>
      <c r="H295" s="90"/>
    </row>
    <row r="296" spans="1:8" ht="12.75">
      <c r="A296" s="88"/>
      <c r="B296" s="88"/>
      <c r="C296" s="88"/>
      <c r="D296" s="88"/>
      <c r="E296" s="89"/>
      <c r="F296" s="89"/>
      <c r="G296" s="88"/>
      <c r="H296" s="90"/>
    </row>
    <row r="65536" ht="12.75" hidden="1"/>
  </sheetData>
  <sheetProtection selectLockedCells="1" selectUnlockedCells="1"/>
  <mergeCells count="235">
    <mergeCell ref="A281:H281"/>
    <mergeCell ref="A282:H284"/>
    <mergeCell ref="A285:H287"/>
    <mergeCell ref="A288:H291"/>
    <mergeCell ref="A292:H296"/>
    <mergeCell ref="A268:A270"/>
    <mergeCell ref="B268:B270"/>
    <mergeCell ref="C268:C270"/>
    <mergeCell ref="A271:C273"/>
    <mergeCell ref="A274:C276"/>
    <mergeCell ref="A278:H280"/>
    <mergeCell ref="A256:A258"/>
    <mergeCell ref="B256:B258"/>
    <mergeCell ref="C256:C258"/>
    <mergeCell ref="A259:A267"/>
    <mergeCell ref="B259:B261"/>
    <mergeCell ref="C259:C261"/>
    <mergeCell ref="B262:B264"/>
    <mergeCell ref="C262:C264"/>
    <mergeCell ref="B265:B267"/>
    <mergeCell ref="C265:C267"/>
    <mergeCell ref="A247:A255"/>
    <mergeCell ref="B247:B249"/>
    <mergeCell ref="C247:C249"/>
    <mergeCell ref="B250:B252"/>
    <mergeCell ref="C250:C252"/>
    <mergeCell ref="B253:B255"/>
    <mergeCell ref="C253:C255"/>
    <mergeCell ref="A235:A237"/>
    <mergeCell ref="B235:B237"/>
    <mergeCell ref="C235:C237"/>
    <mergeCell ref="A238:A246"/>
    <mergeCell ref="B238:B240"/>
    <mergeCell ref="C238:C240"/>
    <mergeCell ref="B241:B243"/>
    <mergeCell ref="C241:C243"/>
    <mergeCell ref="B244:B246"/>
    <mergeCell ref="C244:C246"/>
    <mergeCell ref="A226:A228"/>
    <mergeCell ref="B226:B228"/>
    <mergeCell ref="C226:C228"/>
    <mergeCell ref="A229:A234"/>
    <mergeCell ref="B229:B231"/>
    <mergeCell ref="C229:C231"/>
    <mergeCell ref="B232:B234"/>
    <mergeCell ref="C232:C234"/>
    <mergeCell ref="A217:A219"/>
    <mergeCell ref="B217:B219"/>
    <mergeCell ref="C217:C219"/>
    <mergeCell ref="A220:A225"/>
    <mergeCell ref="B220:B222"/>
    <mergeCell ref="C220:C222"/>
    <mergeCell ref="B223:B225"/>
    <mergeCell ref="C223:C225"/>
    <mergeCell ref="A205:A216"/>
    <mergeCell ref="B205:B207"/>
    <mergeCell ref="C205:C207"/>
    <mergeCell ref="B208:B210"/>
    <mergeCell ref="C208:C210"/>
    <mergeCell ref="B211:B213"/>
    <mergeCell ref="C211:C213"/>
    <mergeCell ref="B214:B216"/>
    <mergeCell ref="C214:C216"/>
    <mergeCell ref="A196:A198"/>
    <mergeCell ref="B196:B198"/>
    <mergeCell ref="C196:C198"/>
    <mergeCell ref="A199:A204"/>
    <mergeCell ref="B199:B201"/>
    <mergeCell ref="C199:C201"/>
    <mergeCell ref="B202:B204"/>
    <mergeCell ref="C202:C204"/>
    <mergeCell ref="C184:C186"/>
    <mergeCell ref="A187:A189"/>
    <mergeCell ref="B187:B189"/>
    <mergeCell ref="C187:C189"/>
    <mergeCell ref="A190:A195"/>
    <mergeCell ref="B190:B192"/>
    <mergeCell ref="C190:C192"/>
    <mergeCell ref="B193:B195"/>
    <mergeCell ref="C193:C195"/>
    <mergeCell ref="A172:A186"/>
    <mergeCell ref="B172:B174"/>
    <mergeCell ref="C172:C174"/>
    <mergeCell ref="B175:B177"/>
    <mergeCell ref="C175:C177"/>
    <mergeCell ref="B178:B180"/>
    <mergeCell ref="C178:C180"/>
    <mergeCell ref="B181:B183"/>
    <mergeCell ref="C181:C183"/>
    <mergeCell ref="B184:B186"/>
    <mergeCell ref="A166:A168"/>
    <mergeCell ref="B166:B168"/>
    <mergeCell ref="C166:C168"/>
    <mergeCell ref="A169:A171"/>
    <mergeCell ref="B169:B171"/>
    <mergeCell ref="C169:C171"/>
    <mergeCell ref="A154:A156"/>
    <mergeCell ref="B154:B156"/>
    <mergeCell ref="C154:C156"/>
    <mergeCell ref="A157:A165"/>
    <mergeCell ref="B157:B159"/>
    <mergeCell ref="C157:C159"/>
    <mergeCell ref="B160:B162"/>
    <mergeCell ref="C160:C162"/>
    <mergeCell ref="B163:B165"/>
    <mergeCell ref="C163:C165"/>
    <mergeCell ref="A142:A153"/>
    <mergeCell ref="B142:B144"/>
    <mergeCell ref="C142:C144"/>
    <mergeCell ref="B145:B147"/>
    <mergeCell ref="C145:C147"/>
    <mergeCell ref="B148:B150"/>
    <mergeCell ref="C148:C150"/>
    <mergeCell ref="B151:B153"/>
    <mergeCell ref="C151:C153"/>
    <mergeCell ref="A136:A138"/>
    <mergeCell ref="B136:B138"/>
    <mergeCell ref="C136:C138"/>
    <mergeCell ref="A139:A141"/>
    <mergeCell ref="B139:B141"/>
    <mergeCell ref="C139:C141"/>
    <mergeCell ref="A124:C126"/>
    <mergeCell ref="A127:A129"/>
    <mergeCell ref="B127:B129"/>
    <mergeCell ref="C127:C129"/>
    <mergeCell ref="A130:A135"/>
    <mergeCell ref="B130:B132"/>
    <mergeCell ref="C130:C132"/>
    <mergeCell ref="B133:B135"/>
    <mergeCell ref="C133:C135"/>
    <mergeCell ref="C112:C114"/>
    <mergeCell ref="B115:B117"/>
    <mergeCell ref="C115:C117"/>
    <mergeCell ref="B118:B120"/>
    <mergeCell ref="C118:C120"/>
    <mergeCell ref="A121:A123"/>
    <mergeCell ref="B121:B123"/>
    <mergeCell ref="C121:C123"/>
    <mergeCell ref="A100:A120"/>
    <mergeCell ref="B100:B102"/>
    <mergeCell ref="C100:C102"/>
    <mergeCell ref="B103:B105"/>
    <mergeCell ref="C103:C105"/>
    <mergeCell ref="B106:B108"/>
    <mergeCell ref="C106:C108"/>
    <mergeCell ref="B109:B111"/>
    <mergeCell ref="C109:C111"/>
    <mergeCell ref="B112:B114"/>
    <mergeCell ref="C91:C93"/>
    <mergeCell ref="B94:B96"/>
    <mergeCell ref="C94:C96"/>
    <mergeCell ref="A97:A99"/>
    <mergeCell ref="B97:B99"/>
    <mergeCell ref="C97:C99"/>
    <mergeCell ref="A79:A96"/>
    <mergeCell ref="B79:B81"/>
    <mergeCell ref="C79:C81"/>
    <mergeCell ref="B82:B84"/>
    <mergeCell ref="C82:C84"/>
    <mergeCell ref="B85:B87"/>
    <mergeCell ref="C85:C87"/>
    <mergeCell ref="B88:B90"/>
    <mergeCell ref="C88:C90"/>
    <mergeCell ref="B91:B93"/>
    <mergeCell ref="A67:A78"/>
    <mergeCell ref="B67:B69"/>
    <mergeCell ref="C67:C69"/>
    <mergeCell ref="B70:B72"/>
    <mergeCell ref="C70:C72"/>
    <mergeCell ref="B73:B75"/>
    <mergeCell ref="C73:C75"/>
    <mergeCell ref="B76:B78"/>
    <mergeCell ref="C76:C78"/>
    <mergeCell ref="C58:C60"/>
    <mergeCell ref="A61:A63"/>
    <mergeCell ref="B61:B63"/>
    <mergeCell ref="C61:C63"/>
    <mergeCell ref="A64:A66"/>
    <mergeCell ref="B64:B66"/>
    <mergeCell ref="C64:C66"/>
    <mergeCell ref="A46:A60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A37:A42"/>
    <mergeCell ref="B37:B39"/>
    <mergeCell ref="C37:C39"/>
    <mergeCell ref="B40:B42"/>
    <mergeCell ref="C40:C42"/>
    <mergeCell ref="A43:A45"/>
    <mergeCell ref="B43:B45"/>
    <mergeCell ref="C43:C45"/>
    <mergeCell ref="A28:A33"/>
    <mergeCell ref="B28:B30"/>
    <mergeCell ref="C28:C30"/>
    <mergeCell ref="B31:B33"/>
    <mergeCell ref="C31:C33"/>
    <mergeCell ref="A34:A36"/>
    <mergeCell ref="B34:B36"/>
    <mergeCell ref="C34:C36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C6:D6"/>
    <mergeCell ref="A7:A9"/>
    <mergeCell ref="B7:B9"/>
    <mergeCell ref="C7:C9"/>
    <mergeCell ref="A10:A15"/>
    <mergeCell ref="B10:B12"/>
    <mergeCell ref="C10:C12"/>
    <mergeCell ref="B13:B15"/>
    <mergeCell ref="C13:C15"/>
    <mergeCell ref="A1:H1"/>
    <mergeCell ref="A3:H3"/>
    <mergeCell ref="A4:A5"/>
    <mergeCell ref="B4:B5"/>
    <mergeCell ref="C4:D5"/>
    <mergeCell ref="E4:E5"/>
    <mergeCell ref="F4:F5"/>
    <mergeCell ref="G4:H4"/>
  </mergeCells>
  <printOptions horizontalCentered="1"/>
  <pageMargins left="0.7083333333333334" right="0.7083333333333334" top="0.9840277777777777" bottom="0.6770833333333333" header="0.5118055555555555" footer="0.5118055555555555"/>
  <pageSetup firstPageNumber="66" useFirstPageNumber="1" horizontalDpi="300" verticalDpi="300" orientation="landscape" paperSize="9" scale="88" r:id="rId1"/>
  <headerFooter alignWithMargins="0">
    <oddFooter>&amp;L&amp;"Times New Roman,Normalny"&amp;12&amp;P</oddFooter>
  </headerFooter>
  <rowBreaks count="13" manualBreakCount="13">
    <brk id="21" max="255" man="1"/>
    <brk id="42" max="255" man="1"/>
    <brk id="60" max="255" man="1"/>
    <brk id="78" max="255" man="1"/>
    <brk id="99" max="255" man="1"/>
    <brk id="120" max="255" man="1"/>
    <brk id="141" max="255" man="1"/>
    <brk id="165" max="255" man="1"/>
    <brk id="186" max="255" man="1"/>
    <brk id="204" max="255" man="1"/>
    <brk id="225" max="255" man="1"/>
    <brk id="246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2018-04-05T07:11:53Z</dcterms:created>
  <dcterms:modified xsi:type="dcterms:W3CDTF">2018-04-05T07:11:53Z</dcterms:modified>
  <cp:category/>
  <cp:version/>
  <cp:contentType/>
  <cp:contentStatus/>
</cp:coreProperties>
</file>